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016"/>
  <workbookPr/>
  <mc:AlternateContent xmlns:mc="http://schemas.openxmlformats.org/markup-compatibility/2006">
    <mc:Choice Requires="x15">
      <x15ac:absPath xmlns:x15ac="http://schemas.microsoft.com/office/spreadsheetml/2010/11/ac" url="/Users/Owen/Desktop/"/>
    </mc:Choice>
  </mc:AlternateContent>
  <bookViews>
    <workbookView xWindow="840" yWindow="460" windowWidth="27960" windowHeight="17540" tabRatio="500" activeTab="4"/>
  </bookViews>
  <sheets>
    <sheet name="Freshman" sheetId="1" r:id="rId1"/>
    <sheet name="Sophomore" sheetId="2" r:id="rId2"/>
    <sheet name="Junior" sheetId="3" r:id="rId3"/>
    <sheet name="Senior" sheetId="4" r:id="rId4"/>
    <sheet name="Cumulative Undergraduate" sheetId="5" r:id="rId5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7" i="5" l="1"/>
  <c r="H7" i="5"/>
  <c r="D7" i="5"/>
  <c r="K7" i="5"/>
  <c r="J7" i="5"/>
  <c r="G7" i="5"/>
  <c r="F7" i="5"/>
  <c r="C7" i="5"/>
  <c r="B7" i="5"/>
  <c r="D31" i="4"/>
  <c r="C31" i="4"/>
  <c r="B31" i="4"/>
  <c r="D30" i="4"/>
  <c r="D29" i="4"/>
  <c r="C30" i="4"/>
  <c r="C29" i="4"/>
  <c r="B30" i="4"/>
  <c r="B29" i="4"/>
  <c r="D21" i="3"/>
  <c r="C21" i="3"/>
  <c r="F2" i="3"/>
  <c r="F3" i="3"/>
  <c r="F4" i="3"/>
  <c r="F5" i="3"/>
  <c r="F6" i="3"/>
  <c r="B19" i="3"/>
  <c r="B20" i="3"/>
  <c r="B21" i="3"/>
  <c r="D20" i="3"/>
  <c r="D19" i="3"/>
  <c r="C20" i="3"/>
  <c r="C19" i="3"/>
  <c r="D14" i="2"/>
  <c r="C14" i="2"/>
  <c r="B14" i="2"/>
  <c r="D13" i="2"/>
  <c r="D12" i="2"/>
  <c r="C13" i="2"/>
  <c r="C12" i="2"/>
  <c r="F2" i="2"/>
  <c r="F3" i="2"/>
  <c r="F4" i="2"/>
  <c r="F5" i="2"/>
  <c r="F6" i="2"/>
  <c r="F7" i="2"/>
  <c r="F8" i="2"/>
  <c r="F9" i="2"/>
  <c r="B12" i="2"/>
  <c r="B13" i="2"/>
  <c r="D19" i="1"/>
  <c r="B19" i="1"/>
  <c r="D18" i="1"/>
  <c r="B18" i="1"/>
  <c r="D17" i="1"/>
  <c r="B17" i="1"/>
  <c r="F7" i="4"/>
  <c r="F21" i="4"/>
  <c r="F20" i="4"/>
  <c r="F19" i="4"/>
  <c r="F6" i="4"/>
  <c r="F5" i="4"/>
  <c r="F4" i="4"/>
  <c r="F3" i="4"/>
  <c r="F2" i="4"/>
  <c r="F18" i="4"/>
  <c r="F17" i="4"/>
  <c r="F16" i="4"/>
  <c r="F15" i="4"/>
  <c r="F14" i="4"/>
  <c r="F13" i="4"/>
  <c r="F12" i="4"/>
  <c r="F11" i="4"/>
  <c r="F10" i="4"/>
  <c r="F9" i="4"/>
  <c r="F8" i="4"/>
  <c r="F11" i="1"/>
  <c r="F10" i="1"/>
  <c r="F9" i="1"/>
  <c r="F8" i="1"/>
  <c r="F7" i="1"/>
  <c r="F6" i="1"/>
  <c r="F2" i="1"/>
  <c r="F3" i="1"/>
  <c r="F4" i="1"/>
  <c r="F5" i="1"/>
</calcChain>
</file>

<file path=xl/sharedStrings.xml><?xml version="1.0" encoding="utf-8"?>
<sst xmlns="http://schemas.openxmlformats.org/spreadsheetml/2006/main" count="197" uniqueCount="79">
  <si>
    <t>BCPM?</t>
  </si>
  <si>
    <t>Quality Points</t>
  </si>
  <si>
    <t>Course</t>
  </si>
  <si>
    <t>Transcript Grade</t>
  </si>
  <si>
    <t>AMCAS Grade</t>
  </si>
  <si>
    <t>AMCAS Weight x</t>
  </si>
  <si>
    <t xml:space="preserve">Semester hours = </t>
  </si>
  <si>
    <t>ADULT DEVEL &amp; LIFE ASSESS</t>
  </si>
  <si>
    <t>A</t>
  </si>
  <si>
    <t>WR 121 College Writing</t>
  </si>
  <si>
    <t>B</t>
  </si>
  <si>
    <t>Management for Orgs</t>
  </si>
  <si>
    <t>D</t>
  </si>
  <si>
    <t>SOC: Intro Ethics Social Responsibility</t>
  </si>
  <si>
    <t>FIRST YR ARABIC</t>
  </si>
  <si>
    <t>B+</t>
  </si>
  <si>
    <t>FIRST YR SEMINAR</t>
  </si>
  <si>
    <t>F</t>
  </si>
  <si>
    <t>PSYC AS NATURAL SCI</t>
  </si>
  <si>
    <t>W. H. AUDEN</t>
  </si>
  <si>
    <t>C</t>
  </si>
  <si>
    <t>MODERN AMERICAN PRESIDENCY</t>
  </si>
  <si>
    <t>SUBCELLULAR BIOLOGY</t>
  </si>
  <si>
    <t>C+</t>
  </si>
  <si>
    <t>FNDTNS OF FINANCE &amp; INVESTMEN</t>
  </si>
  <si>
    <t xml:space="preserve">C </t>
  </si>
  <si>
    <t>SECOND-YEAR SPANISH</t>
  </si>
  <si>
    <t>GENERAL CHEMISTRY 1-3</t>
  </si>
  <si>
    <t>GENERAL CHEMISTRY LAB 1-3</t>
  </si>
  <si>
    <t>INTRO PHIL: MULTICLTRL PRSPCT</t>
  </si>
  <si>
    <t>DEFINING TERRORISM</t>
  </si>
  <si>
    <t>CRITICAL THEORY &amp; HMN RIGHTS</t>
  </si>
  <si>
    <t>MOLECULAR BIOLOGY</t>
  </si>
  <si>
    <t>WRITING RESEARCH PAPERS</t>
  </si>
  <si>
    <t>CELL BIOLOGY</t>
  </si>
  <si>
    <t>CELL BIOLOGY LAB</t>
  </si>
  <si>
    <t>TOP: CANCER BIOLOGY</t>
  </si>
  <si>
    <t>ORGANIC CHEMISTRY I</t>
  </si>
  <si>
    <t>GENERAL PHYSICS</t>
  </si>
  <si>
    <t>LAB-PH 201, 211 OR 221</t>
  </si>
  <si>
    <t>ORGANIC CHEM II</t>
  </si>
  <si>
    <t>ORGANIC CHEM LAB I</t>
  </si>
  <si>
    <t>GENERAL PHYSICS 2</t>
  </si>
  <si>
    <t>A-</t>
  </si>
  <si>
    <t>LAB FOR PH 202/212/222</t>
  </si>
  <si>
    <t>N/A</t>
  </si>
  <si>
    <t>ORGANIC CHEM III</t>
  </si>
  <si>
    <t>ORG CHEM LAB II/NONMAJOR</t>
  </si>
  <si>
    <t>GENERAL PHYSICS III</t>
  </si>
  <si>
    <t>LAB FOR PH 203/213/223</t>
  </si>
  <si>
    <t>FIRST-YEAR SPANISH TM1</t>
  </si>
  <si>
    <t>FIRST-YEAR FRENCH 1-3</t>
  </si>
  <si>
    <t>SECOND-YEAR SPANISH 1-3</t>
  </si>
  <si>
    <t>THIRD-YEAR SPANISH 1-3</t>
  </si>
  <si>
    <t>FIRST-YEAR SPANISH 1-3</t>
  </si>
  <si>
    <t>BIOCHEMISTRY</t>
  </si>
  <si>
    <t>INTRO COLL MATH I</t>
  </si>
  <si>
    <t>INTRO PROB &amp; STAT I</t>
  </si>
  <si>
    <t>CAP: DEEPENING YOUR SERVICE</t>
  </si>
  <si>
    <t>Total Quality Points</t>
  </si>
  <si>
    <t>Overall</t>
  </si>
  <si>
    <t>BCPM</t>
  </si>
  <si>
    <t>AO</t>
  </si>
  <si>
    <t>Total Semester Hours</t>
  </si>
  <si>
    <t>GPA</t>
  </si>
  <si>
    <t>BCPM Quality Points</t>
  </si>
  <si>
    <t>BCPM Hours</t>
  </si>
  <si>
    <t>BCPM GPA</t>
  </si>
  <si>
    <t>OA Quality Points</t>
  </si>
  <si>
    <t>OA Hours</t>
  </si>
  <si>
    <t>OA GPA</t>
  </si>
  <si>
    <t>Total GPA</t>
  </si>
  <si>
    <t>Total Hours</t>
  </si>
  <si>
    <t>Freshman</t>
  </si>
  <si>
    <t>Sophomore</t>
  </si>
  <si>
    <t>Junior</t>
  </si>
  <si>
    <t>Senior</t>
  </si>
  <si>
    <t>Post-bac</t>
  </si>
  <si>
    <t>Totals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</si>
</sst>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4"/>
      <color rgb="FF000000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3" fillId="0" borderId="0" xfId="0" applyFont="1" applyAlignment="1">
      <alignment wrapText="1"/>
    </xf>
    <xf numFmtId="0" fontId="4" fillId="0" borderId="0" xfId="0" applyFont="1"/>
    <xf numFmtId="0" fontId="0" fillId="0" borderId="0" xfId="0" applyAlignment="1">
      <alignment horizont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D16" sqref="A16:D16"/>
    </sheetView>
  </sheetViews>
  <sheetFormatPr baseColWidth="10" defaultRowHeight="16" x14ac:dyDescent="0.2"/>
  <cols>
    <col min="1" max="1" width="47.33203125" style="5" customWidth="1"/>
    <col min="2" max="16384" width="10.83203125" style="5"/>
  </cols>
  <sheetData>
    <row r="1" spans="1:7" ht="32" x14ac:dyDescent="0.2">
      <c r="A1" s="3" t="s">
        <v>2</v>
      </c>
      <c r="B1" s="3" t="s">
        <v>3</v>
      </c>
      <c r="C1" s="3" t="s">
        <v>4</v>
      </c>
      <c r="D1" s="3" t="s">
        <v>5</v>
      </c>
      <c r="E1" s="3" t="s">
        <v>6</v>
      </c>
      <c r="F1" s="3" t="s">
        <v>1</v>
      </c>
      <c r="G1" s="3" t="s">
        <v>0</v>
      </c>
    </row>
    <row r="2" spans="1:7" ht="18" x14ac:dyDescent="0.2">
      <c r="A2" s="4" t="s">
        <v>7</v>
      </c>
      <c r="B2" s="3" t="s">
        <v>8</v>
      </c>
      <c r="C2" s="3" t="s">
        <v>8</v>
      </c>
      <c r="D2" s="3">
        <v>4</v>
      </c>
      <c r="E2" s="3">
        <v>3</v>
      </c>
      <c r="F2" s="3">
        <f>PRODUCT(D2:E2)</f>
        <v>12</v>
      </c>
      <c r="G2" s="3">
        <v>0</v>
      </c>
    </row>
    <row r="3" spans="1:7" x14ac:dyDescent="0.2">
      <c r="A3" s="3" t="s">
        <v>9</v>
      </c>
      <c r="B3" s="3" t="s">
        <v>10</v>
      </c>
      <c r="C3" s="3" t="s">
        <v>10</v>
      </c>
      <c r="D3" s="3">
        <v>3</v>
      </c>
      <c r="E3" s="3">
        <v>3</v>
      </c>
      <c r="F3" s="3">
        <f>PRODUCT(D3:E3)</f>
        <v>9</v>
      </c>
      <c r="G3" s="3">
        <v>0</v>
      </c>
    </row>
    <row r="4" spans="1:7" x14ac:dyDescent="0.2">
      <c r="A4" s="3" t="s">
        <v>11</v>
      </c>
      <c r="B4" s="3" t="s">
        <v>12</v>
      </c>
      <c r="C4" s="3" t="s">
        <v>12</v>
      </c>
      <c r="D4" s="3">
        <v>1</v>
      </c>
      <c r="E4" s="3">
        <v>3</v>
      </c>
      <c r="F4" s="3">
        <f>PRODUCT(D4:E4)</f>
        <v>3</v>
      </c>
      <c r="G4" s="3">
        <v>0</v>
      </c>
    </row>
    <row r="5" spans="1:7" x14ac:dyDescent="0.2">
      <c r="A5" s="3" t="s">
        <v>13</v>
      </c>
      <c r="B5" s="3" t="s">
        <v>10</v>
      </c>
      <c r="C5" s="3" t="s">
        <v>10</v>
      </c>
      <c r="D5" s="3">
        <v>3</v>
      </c>
      <c r="E5" s="3">
        <v>3</v>
      </c>
      <c r="F5" s="3">
        <f>PRODUCT(D5:E5)</f>
        <v>9</v>
      </c>
      <c r="G5" s="3">
        <v>0</v>
      </c>
    </row>
    <row r="6" spans="1:7" ht="18" x14ac:dyDescent="0.2">
      <c r="A6" s="2" t="s">
        <v>14</v>
      </c>
      <c r="B6" s="5" t="s">
        <v>15</v>
      </c>
      <c r="C6" s="5" t="s">
        <v>15</v>
      </c>
      <c r="D6" s="5">
        <v>3.3</v>
      </c>
      <c r="E6" s="5">
        <v>4</v>
      </c>
      <c r="F6" s="5">
        <f>PRODUCT(D6:E6)</f>
        <v>13.2</v>
      </c>
      <c r="G6" s="5">
        <v>0</v>
      </c>
    </row>
    <row r="7" spans="1:7" ht="18" x14ac:dyDescent="0.2">
      <c r="A7" s="2" t="s">
        <v>16</v>
      </c>
      <c r="B7" s="5" t="s">
        <v>17</v>
      </c>
      <c r="C7" s="5" t="s">
        <v>17</v>
      </c>
      <c r="D7" s="5">
        <v>0</v>
      </c>
      <c r="E7" s="5">
        <v>4</v>
      </c>
      <c r="F7" s="5">
        <f>PRODUCT(D7:E7)</f>
        <v>0</v>
      </c>
      <c r="G7" s="5">
        <v>0</v>
      </c>
    </row>
    <row r="8" spans="1:7" ht="18" x14ac:dyDescent="0.2">
      <c r="A8" s="2" t="s">
        <v>18</v>
      </c>
      <c r="B8" s="5" t="s">
        <v>12</v>
      </c>
      <c r="C8" s="5" t="s">
        <v>12</v>
      </c>
      <c r="D8" s="5">
        <v>1</v>
      </c>
      <c r="E8" s="5">
        <v>4</v>
      </c>
      <c r="F8" s="5">
        <f>PRODUCT(D8:E8)</f>
        <v>4</v>
      </c>
      <c r="G8" s="5">
        <v>0</v>
      </c>
    </row>
    <row r="9" spans="1:7" ht="18" x14ac:dyDescent="0.2">
      <c r="A9" s="2" t="s">
        <v>19</v>
      </c>
      <c r="B9" s="5" t="s">
        <v>20</v>
      </c>
      <c r="C9" s="5" t="s">
        <v>20</v>
      </c>
      <c r="D9" s="5">
        <v>2</v>
      </c>
      <c r="E9" s="5">
        <v>4</v>
      </c>
      <c r="F9" s="5">
        <f>PRODUCT(D9:E9)</f>
        <v>8</v>
      </c>
      <c r="G9" s="5">
        <v>0</v>
      </c>
    </row>
    <row r="10" spans="1:7" ht="18" x14ac:dyDescent="0.2">
      <c r="A10" s="2" t="s">
        <v>16</v>
      </c>
      <c r="B10" s="5" t="s">
        <v>15</v>
      </c>
      <c r="C10" s="5" t="s">
        <v>15</v>
      </c>
      <c r="D10" s="5">
        <v>3.3</v>
      </c>
      <c r="E10" s="5">
        <v>4</v>
      </c>
      <c r="F10" s="5">
        <f>PRODUCT(D10:E10)</f>
        <v>13.2</v>
      </c>
      <c r="G10" s="5">
        <v>0</v>
      </c>
    </row>
    <row r="11" spans="1:7" ht="18" x14ac:dyDescent="0.2">
      <c r="A11" s="2" t="s">
        <v>21</v>
      </c>
      <c r="B11" s="5" t="s">
        <v>8</v>
      </c>
      <c r="C11" s="5" t="s">
        <v>8</v>
      </c>
      <c r="D11" s="5">
        <v>4</v>
      </c>
      <c r="E11" s="5">
        <v>4</v>
      </c>
      <c r="F11" s="5">
        <f>PRODUCT(D11:E11)</f>
        <v>16</v>
      </c>
      <c r="G11" s="5">
        <v>0</v>
      </c>
    </row>
    <row r="16" spans="1:7" x14ac:dyDescent="0.2">
      <c r="B16" s="5" t="s">
        <v>60</v>
      </c>
      <c r="C16" s="5" t="s">
        <v>61</v>
      </c>
      <c r="D16" s="5" t="s">
        <v>62</v>
      </c>
    </row>
    <row r="17" spans="1:4" x14ac:dyDescent="0.2">
      <c r="A17" s="5" t="s">
        <v>59</v>
      </c>
      <c r="B17" s="5">
        <f>SUM(F2:F11)</f>
        <v>87.4</v>
      </c>
      <c r="D17" s="5">
        <f>SUM(F2:F11)</f>
        <v>87.4</v>
      </c>
    </row>
    <row r="18" spans="1:4" x14ac:dyDescent="0.2">
      <c r="A18" s="5" t="s">
        <v>63</v>
      </c>
      <c r="B18" s="5">
        <f>SUM(E2:E11)</f>
        <v>36</v>
      </c>
      <c r="D18" s="5">
        <f>SUM(E2:E11)</f>
        <v>36</v>
      </c>
    </row>
    <row r="19" spans="1:4" x14ac:dyDescent="0.2">
      <c r="A19" s="5" t="s">
        <v>64</v>
      </c>
      <c r="B19" s="5">
        <f>B17/B18</f>
        <v>2.427777777777778</v>
      </c>
      <c r="C19" s="5" t="s">
        <v>45</v>
      </c>
      <c r="D19" s="5">
        <f>D17/D18</f>
        <v>2.427777777777778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C12" sqref="C12"/>
    </sheetView>
  </sheetViews>
  <sheetFormatPr baseColWidth="10" defaultRowHeight="16" x14ac:dyDescent="0.2"/>
  <cols>
    <col min="1" max="1" width="40.83203125" customWidth="1"/>
  </cols>
  <sheetData>
    <row r="1" spans="1:7" ht="32" x14ac:dyDescent="0.2">
      <c r="A1" s="3" t="s">
        <v>2</v>
      </c>
      <c r="B1" s="3" t="s">
        <v>3</v>
      </c>
      <c r="C1" s="3" t="s">
        <v>4</v>
      </c>
      <c r="D1" s="3" t="s">
        <v>5</v>
      </c>
      <c r="E1" s="3" t="s">
        <v>6</v>
      </c>
      <c r="F1" s="3" t="s">
        <v>1</v>
      </c>
      <c r="G1" s="3" t="s">
        <v>0</v>
      </c>
    </row>
    <row r="2" spans="1:7" ht="18" x14ac:dyDescent="0.2">
      <c r="A2" s="2" t="s">
        <v>24</v>
      </c>
      <c r="B2" s="5" t="s">
        <v>20</v>
      </c>
      <c r="C2" s="5" t="s">
        <v>25</v>
      </c>
      <c r="D2" s="5">
        <v>2</v>
      </c>
      <c r="E2" s="5">
        <v>4</v>
      </c>
      <c r="F2" s="5">
        <f>PRODUCT(D2:E2)</f>
        <v>8</v>
      </c>
      <c r="G2" s="5">
        <v>0</v>
      </c>
    </row>
    <row r="3" spans="1:7" ht="18" x14ac:dyDescent="0.2">
      <c r="A3" s="2" t="s">
        <v>26</v>
      </c>
      <c r="B3" s="5" t="s">
        <v>20</v>
      </c>
      <c r="C3" s="5" t="s">
        <v>20</v>
      </c>
      <c r="D3" s="5">
        <v>2</v>
      </c>
      <c r="E3" s="5">
        <v>4</v>
      </c>
      <c r="F3" s="5">
        <f>PRODUCT(D3:E3)</f>
        <v>8</v>
      </c>
      <c r="G3" s="5">
        <v>0</v>
      </c>
    </row>
    <row r="4" spans="1:7" ht="18" x14ac:dyDescent="0.2">
      <c r="A4" s="2" t="s">
        <v>29</v>
      </c>
      <c r="B4" s="5" t="s">
        <v>10</v>
      </c>
      <c r="C4" s="5" t="s">
        <v>10</v>
      </c>
      <c r="D4" s="5">
        <v>3</v>
      </c>
      <c r="E4" s="5">
        <v>4</v>
      </c>
      <c r="F4" s="5">
        <f>PRODUCT(D4:E4)</f>
        <v>12</v>
      </c>
      <c r="G4" s="5">
        <v>0</v>
      </c>
    </row>
    <row r="5" spans="1:7" ht="18" x14ac:dyDescent="0.2">
      <c r="A5" s="2" t="s">
        <v>30</v>
      </c>
      <c r="B5" s="5" t="s">
        <v>15</v>
      </c>
      <c r="C5" s="5" t="s">
        <v>15</v>
      </c>
      <c r="D5" s="5">
        <v>3.3</v>
      </c>
      <c r="E5" s="5">
        <v>4</v>
      </c>
      <c r="F5" s="5">
        <f>PRODUCT(D5:E5)</f>
        <v>13.2</v>
      </c>
      <c r="G5" s="5">
        <v>0</v>
      </c>
    </row>
    <row r="6" spans="1:7" ht="18" x14ac:dyDescent="0.2">
      <c r="A6" s="2" t="s">
        <v>31</v>
      </c>
      <c r="B6" s="5" t="s">
        <v>23</v>
      </c>
      <c r="C6" s="5" t="s">
        <v>23</v>
      </c>
      <c r="D6" s="5">
        <v>2.2999999999999998</v>
      </c>
      <c r="E6" s="5">
        <v>4</v>
      </c>
      <c r="F6" s="5">
        <f>PRODUCT(D6:E6)</f>
        <v>9.1999999999999993</v>
      </c>
      <c r="G6" s="5">
        <v>0</v>
      </c>
    </row>
    <row r="7" spans="1:7" ht="18" x14ac:dyDescent="0.2">
      <c r="A7" s="2" t="s">
        <v>22</v>
      </c>
      <c r="B7" s="5" t="s">
        <v>23</v>
      </c>
      <c r="C7" s="5" t="s">
        <v>23</v>
      </c>
      <c r="D7" s="5">
        <v>2.2999999999999998</v>
      </c>
      <c r="E7" s="5">
        <v>4</v>
      </c>
      <c r="F7" s="5">
        <f>PRODUCT(D7:E7)</f>
        <v>9.1999999999999993</v>
      </c>
      <c r="G7" s="5">
        <v>1</v>
      </c>
    </row>
    <row r="8" spans="1:7" ht="18" x14ac:dyDescent="0.2">
      <c r="A8" s="2" t="s">
        <v>27</v>
      </c>
      <c r="B8" s="5" t="s">
        <v>23</v>
      </c>
      <c r="C8" s="5" t="s">
        <v>23</v>
      </c>
      <c r="D8" s="5">
        <v>2.2999999999999998</v>
      </c>
      <c r="E8" s="5">
        <v>6</v>
      </c>
      <c r="F8">
        <f>PRODUCT(D8:E8)</f>
        <v>13.799999999999999</v>
      </c>
      <c r="G8" s="5">
        <v>1</v>
      </c>
    </row>
    <row r="9" spans="1:7" ht="18" x14ac:dyDescent="0.2">
      <c r="A9" s="2" t="s">
        <v>28</v>
      </c>
      <c r="B9" s="5" t="s">
        <v>23</v>
      </c>
      <c r="C9" s="5" t="s">
        <v>23</v>
      </c>
      <c r="D9" s="5">
        <v>2.2999999999999998</v>
      </c>
      <c r="E9" s="5">
        <v>2</v>
      </c>
      <c r="F9" s="5">
        <f>PRODUCT(D9:E9)</f>
        <v>4.5999999999999996</v>
      </c>
      <c r="G9" s="5">
        <v>1</v>
      </c>
    </row>
    <row r="11" spans="1:7" x14ac:dyDescent="0.2">
      <c r="A11" s="5"/>
      <c r="B11" s="5" t="s">
        <v>60</v>
      </c>
      <c r="C11" s="5" t="s">
        <v>61</v>
      </c>
      <c r="D11" s="5" t="s">
        <v>62</v>
      </c>
    </row>
    <row r="12" spans="1:7" x14ac:dyDescent="0.2">
      <c r="A12" s="5" t="s">
        <v>59</v>
      </c>
      <c r="B12">
        <f>SUM(F2:F9)</f>
        <v>78</v>
      </c>
      <c r="C12">
        <f>SUM(F7:F9)</f>
        <v>27.6</v>
      </c>
      <c r="D12">
        <f>SUM(F2:F6)</f>
        <v>50.400000000000006</v>
      </c>
    </row>
    <row r="13" spans="1:7" x14ac:dyDescent="0.2">
      <c r="A13" s="5" t="s">
        <v>63</v>
      </c>
      <c r="B13">
        <f>SUM(E2:E9)</f>
        <v>32</v>
      </c>
      <c r="C13">
        <f>SUM(E7:E9)</f>
        <v>12</v>
      </c>
      <c r="D13">
        <f>SUM(E2:E6)</f>
        <v>20</v>
      </c>
    </row>
    <row r="14" spans="1:7" x14ac:dyDescent="0.2">
      <c r="A14" s="5" t="s">
        <v>64</v>
      </c>
      <c r="B14">
        <f>B12/B13</f>
        <v>2.4375</v>
      </c>
      <c r="C14">
        <f>C12/C13</f>
        <v>2.3000000000000003</v>
      </c>
      <c r="D14">
        <f>D12/D13</f>
        <v>2.5200000000000005</v>
      </c>
    </row>
  </sheetData>
  <sortState ref="A2:G14">
    <sortCondition ref="G1"/>
  </sortState>
  <pageMargins left="0.7" right="0.7" top="0.75" bottom="0.75" header="0.3" footer="0.3"/>
  <ignoredErrors>
    <ignoredError sqref="C13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D22" sqref="D22"/>
    </sheetView>
  </sheetViews>
  <sheetFormatPr baseColWidth="10" defaultColWidth="36.5" defaultRowHeight="16" x14ac:dyDescent="0.2"/>
  <cols>
    <col min="1" max="1" width="36.5" style="3"/>
    <col min="2" max="2" width="16" style="3" customWidth="1"/>
    <col min="3" max="3" width="13.33203125" style="3" customWidth="1"/>
    <col min="4" max="4" width="15.83203125" style="3" customWidth="1"/>
    <col min="5" max="5" width="16.83203125" style="3" customWidth="1"/>
    <col min="6" max="6" width="15.1640625" style="3" customWidth="1"/>
    <col min="7" max="16384" width="36.5" style="3"/>
  </cols>
  <sheetData>
    <row r="1" spans="1:7" x14ac:dyDescent="0.2">
      <c r="A1" s="3" t="s">
        <v>2</v>
      </c>
      <c r="B1" s="3" t="s">
        <v>3</v>
      </c>
      <c r="C1" s="3" t="s">
        <v>4</v>
      </c>
      <c r="D1" s="3" t="s">
        <v>5</v>
      </c>
      <c r="E1" s="3" t="s">
        <v>6</v>
      </c>
      <c r="F1" s="3" t="s">
        <v>1</v>
      </c>
      <c r="G1" s="3" t="s">
        <v>0</v>
      </c>
    </row>
    <row r="2" spans="1:7" ht="18" x14ac:dyDescent="0.2">
      <c r="A2" s="2" t="s">
        <v>33</v>
      </c>
      <c r="B2" s="3" t="s">
        <v>8</v>
      </c>
      <c r="C2" s="3" t="s">
        <v>8</v>
      </c>
      <c r="D2" s="3">
        <v>4</v>
      </c>
      <c r="E2" s="3">
        <v>2.7</v>
      </c>
      <c r="F2" s="3">
        <f>PRODUCT(D2:E2)</f>
        <v>10.8</v>
      </c>
      <c r="G2" s="3">
        <v>0</v>
      </c>
    </row>
    <row r="3" spans="1:7" ht="18" x14ac:dyDescent="0.2">
      <c r="A3" s="2" t="s">
        <v>32</v>
      </c>
      <c r="B3" s="3" t="s">
        <v>8</v>
      </c>
      <c r="C3" s="3" t="s">
        <v>8</v>
      </c>
      <c r="D3" s="3">
        <v>4</v>
      </c>
      <c r="E3" s="3">
        <v>2.7</v>
      </c>
      <c r="F3" s="3">
        <f>PRODUCT(D3:E3)</f>
        <v>10.8</v>
      </c>
      <c r="G3" s="3">
        <v>1</v>
      </c>
    </row>
    <row r="4" spans="1:7" ht="18" x14ac:dyDescent="0.2">
      <c r="A4" s="2" t="s">
        <v>34</v>
      </c>
      <c r="B4" s="3" t="s">
        <v>8</v>
      </c>
      <c r="C4" s="3" t="s">
        <v>8</v>
      </c>
      <c r="D4" s="3">
        <v>4</v>
      </c>
      <c r="E4" s="3">
        <v>3.3</v>
      </c>
      <c r="F4" s="3">
        <f>PRODUCT(D4:E4)</f>
        <v>13.2</v>
      </c>
      <c r="G4" s="3">
        <v>1</v>
      </c>
    </row>
    <row r="5" spans="1:7" ht="18" x14ac:dyDescent="0.2">
      <c r="A5" s="2" t="s">
        <v>35</v>
      </c>
      <c r="B5" s="3" t="s">
        <v>10</v>
      </c>
      <c r="C5" s="3" t="s">
        <v>10</v>
      </c>
      <c r="D5" s="3">
        <v>3</v>
      </c>
      <c r="E5" s="3">
        <v>1.3</v>
      </c>
      <c r="F5" s="3">
        <f>PRODUCT(D5:E5)</f>
        <v>3.9000000000000004</v>
      </c>
      <c r="G5" s="3">
        <v>1</v>
      </c>
    </row>
    <row r="6" spans="1:7" ht="18" x14ac:dyDescent="0.2">
      <c r="A6" s="2" t="s">
        <v>36</v>
      </c>
      <c r="B6" s="3" t="s">
        <v>10</v>
      </c>
      <c r="C6" s="3" t="s">
        <v>10</v>
      </c>
      <c r="D6" s="3">
        <v>3</v>
      </c>
      <c r="E6" s="3">
        <v>2.7</v>
      </c>
      <c r="F6" s="3">
        <f>PRODUCT(D6:E6)</f>
        <v>8.1000000000000014</v>
      </c>
      <c r="G6" s="3">
        <v>1</v>
      </c>
    </row>
    <row r="18" spans="1:4" x14ac:dyDescent="0.2">
      <c r="A18" s="5"/>
      <c r="B18" s="5" t="s">
        <v>60</v>
      </c>
      <c r="C18" s="5" t="s">
        <v>61</v>
      </c>
      <c r="D18" s="5" t="s">
        <v>62</v>
      </c>
    </row>
    <row r="19" spans="1:4" x14ac:dyDescent="0.2">
      <c r="A19" s="5" t="s">
        <v>59</v>
      </c>
      <c r="B19">
        <f>SUM(F2:F6)</f>
        <v>46.8</v>
      </c>
      <c r="C19">
        <f>SUM(F3:F6)</f>
        <v>36</v>
      </c>
      <c r="D19">
        <f>SUM(F2)</f>
        <v>10.8</v>
      </c>
    </row>
    <row r="20" spans="1:4" x14ac:dyDescent="0.2">
      <c r="A20" s="5" t="s">
        <v>63</v>
      </c>
      <c r="B20">
        <f>SUM(E2:E6)</f>
        <v>12.7</v>
      </c>
      <c r="C20">
        <f>SUM(E3:E6)</f>
        <v>10</v>
      </c>
      <c r="D20">
        <f>SUM(E2:E2)</f>
        <v>2.7</v>
      </c>
    </row>
    <row r="21" spans="1:4" x14ac:dyDescent="0.2">
      <c r="A21" s="5" t="s">
        <v>64</v>
      </c>
      <c r="B21">
        <f>B19/B20</f>
        <v>3.6850393700787403</v>
      </c>
      <c r="C21">
        <f>C19/C20</f>
        <v>3.6</v>
      </c>
      <c r="D21">
        <f>D19/D20</f>
        <v>4</v>
      </c>
    </row>
  </sheetData>
  <sortState ref="A2:G22">
    <sortCondition ref="G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D32" sqref="D32"/>
    </sheetView>
  </sheetViews>
  <sheetFormatPr baseColWidth="10" defaultRowHeight="16" x14ac:dyDescent="0.2"/>
  <cols>
    <col min="1" max="1" width="40.5" customWidth="1"/>
  </cols>
  <sheetData>
    <row r="1" spans="1:7" ht="32" x14ac:dyDescent="0.2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1</v>
      </c>
      <c r="G1" s="1" t="s">
        <v>0</v>
      </c>
    </row>
    <row r="2" spans="1:7" ht="18" x14ac:dyDescent="0.2">
      <c r="A2" s="2" t="s">
        <v>50</v>
      </c>
      <c r="B2" t="s">
        <v>8</v>
      </c>
      <c r="C2" t="s">
        <v>8</v>
      </c>
      <c r="D2">
        <v>4</v>
      </c>
      <c r="E2">
        <v>2.7</v>
      </c>
      <c r="F2">
        <f>PRODUCT(D2:E2)</f>
        <v>10.8</v>
      </c>
      <c r="G2">
        <v>0</v>
      </c>
    </row>
    <row r="3" spans="1:7" ht="18" x14ac:dyDescent="0.2">
      <c r="A3" s="2" t="s">
        <v>51</v>
      </c>
      <c r="B3" t="s">
        <v>8</v>
      </c>
      <c r="C3" t="s">
        <v>8</v>
      </c>
      <c r="D3">
        <v>4</v>
      </c>
      <c r="E3">
        <v>8</v>
      </c>
      <c r="F3">
        <f>PRODUCT(D3:E3)</f>
        <v>32</v>
      </c>
      <c r="G3">
        <v>0</v>
      </c>
    </row>
    <row r="4" spans="1:7" ht="18" x14ac:dyDescent="0.2">
      <c r="A4" s="2" t="s">
        <v>52</v>
      </c>
      <c r="B4" t="s">
        <v>8</v>
      </c>
      <c r="C4" t="s">
        <v>8</v>
      </c>
      <c r="D4">
        <v>4</v>
      </c>
      <c r="E4">
        <v>8</v>
      </c>
      <c r="F4">
        <f>PRODUCT(D4:E4)</f>
        <v>32</v>
      </c>
      <c r="G4">
        <v>0</v>
      </c>
    </row>
    <row r="5" spans="1:7" ht="18" x14ac:dyDescent="0.2">
      <c r="A5" s="2" t="s">
        <v>53</v>
      </c>
      <c r="B5" t="s">
        <v>8</v>
      </c>
      <c r="C5" t="s">
        <v>8</v>
      </c>
      <c r="D5">
        <v>4</v>
      </c>
      <c r="E5">
        <v>8</v>
      </c>
      <c r="F5">
        <f>PRODUCT(D5:E5)</f>
        <v>32</v>
      </c>
      <c r="G5">
        <v>0</v>
      </c>
    </row>
    <row r="6" spans="1:7" ht="18" x14ac:dyDescent="0.2">
      <c r="A6" s="2" t="s">
        <v>54</v>
      </c>
      <c r="B6" t="s">
        <v>8</v>
      </c>
      <c r="C6" t="s">
        <v>8</v>
      </c>
      <c r="D6">
        <v>4</v>
      </c>
      <c r="E6">
        <v>8</v>
      </c>
      <c r="F6">
        <f>PRODUCT(D6:E6)</f>
        <v>32</v>
      </c>
      <c r="G6">
        <v>0</v>
      </c>
    </row>
    <row r="7" spans="1:7" ht="18" x14ac:dyDescent="0.2">
      <c r="A7" s="2" t="s">
        <v>58</v>
      </c>
      <c r="B7" t="s">
        <v>8</v>
      </c>
      <c r="C7" t="s">
        <v>8</v>
      </c>
      <c r="D7">
        <v>4</v>
      </c>
      <c r="E7">
        <v>4</v>
      </c>
      <c r="F7">
        <f>PRODUCT(D7:E7)</f>
        <v>16</v>
      </c>
      <c r="G7">
        <v>0</v>
      </c>
    </row>
    <row r="8" spans="1:7" ht="18" x14ac:dyDescent="0.2">
      <c r="A8" s="2" t="s">
        <v>37</v>
      </c>
      <c r="B8" t="s">
        <v>8</v>
      </c>
      <c r="C8" t="s">
        <v>8</v>
      </c>
      <c r="D8">
        <v>4</v>
      </c>
      <c r="E8">
        <v>2.7</v>
      </c>
      <c r="F8">
        <f>PRODUCT(D8:E8)</f>
        <v>10.8</v>
      </c>
      <c r="G8">
        <v>1</v>
      </c>
    </row>
    <row r="9" spans="1:7" ht="18" x14ac:dyDescent="0.2">
      <c r="A9" s="2" t="s">
        <v>38</v>
      </c>
      <c r="B9" t="s">
        <v>8</v>
      </c>
      <c r="C9" t="s">
        <v>8</v>
      </c>
      <c r="D9">
        <v>4</v>
      </c>
      <c r="E9">
        <v>2.7</v>
      </c>
      <c r="F9">
        <f>PRODUCT(D9:E9)</f>
        <v>10.8</v>
      </c>
      <c r="G9">
        <v>1</v>
      </c>
    </row>
    <row r="10" spans="1:7" ht="18" x14ac:dyDescent="0.2">
      <c r="A10" s="2" t="s">
        <v>39</v>
      </c>
      <c r="B10" t="s">
        <v>8</v>
      </c>
      <c r="C10" t="s">
        <v>8</v>
      </c>
      <c r="D10">
        <v>4</v>
      </c>
      <c r="E10">
        <v>0.7</v>
      </c>
      <c r="F10">
        <f>PRODUCT(D10:E10)</f>
        <v>2.8</v>
      </c>
      <c r="G10">
        <v>1</v>
      </c>
    </row>
    <row r="11" spans="1:7" ht="18" x14ac:dyDescent="0.2">
      <c r="A11" s="2" t="s">
        <v>40</v>
      </c>
      <c r="B11" t="s">
        <v>8</v>
      </c>
      <c r="C11" t="s">
        <v>8</v>
      </c>
      <c r="D11">
        <v>4</v>
      </c>
      <c r="E11">
        <v>2.7</v>
      </c>
      <c r="F11">
        <f>PRODUCT(D11:E11)</f>
        <v>10.8</v>
      </c>
      <c r="G11">
        <v>1</v>
      </c>
    </row>
    <row r="12" spans="1:7" ht="18" x14ac:dyDescent="0.2">
      <c r="A12" s="2" t="s">
        <v>41</v>
      </c>
      <c r="B12" t="s">
        <v>8</v>
      </c>
      <c r="C12" t="s">
        <v>8</v>
      </c>
      <c r="D12">
        <v>4</v>
      </c>
      <c r="E12">
        <v>1.3</v>
      </c>
      <c r="F12">
        <f>PRODUCT(D12:E12)</f>
        <v>5.2</v>
      </c>
      <c r="G12">
        <v>1</v>
      </c>
    </row>
    <row r="13" spans="1:7" ht="18" x14ac:dyDescent="0.2">
      <c r="A13" s="2" t="s">
        <v>42</v>
      </c>
      <c r="B13" t="s">
        <v>43</v>
      </c>
      <c r="C13" t="s">
        <v>43</v>
      </c>
      <c r="D13">
        <v>3.7</v>
      </c>
      <c r="E13">
        <v>2.7</v>
      </c>
      <c r="F13">
        <f>PRODUCT(D13:E13)</f>
        <v>9.990000000000002</v>
      </c>
      <c r="G13">
        <v>1</v>
      </c>
    </row>
    <row r="14" spans="1:7" ht="18" x14ac:dyDescent="0.2">
      <c r="A14" s="2" t="s">
        <v>44</v>
      </c>
      <c r="B14" t="s">
        <v>10</v>
      </c>
      <c r="C14" t="s">
        <v>10</v>
      </c>
      <c r="D14">
        <v>3</v>
      </c>
      <c r="E14">
        <v>0.7</v>
      </c>
      <c r="F14">
        <f>PRODUCT(D14:E14)</f>
        <v>2.0999999999999996</v>
      </c>
      <c r="G14">
        <v>1</v>
      </c>
    </row>
    <row r="15" spans="1:7" ht="18" x14ac:dyDescent="0.2">
      <c r="A15" s="2" t="s">
        <v>46</v>
      </c>
      <c r="B15" t="s">
        <v>8</v>
      </c>
      <c r="C15" t="s">
        <v>8</v>
      </c>
      <c r="D15">
        <v>4</v>
      </c>
      <c r="E15">
        <v>2.7</v>
      </c>
      <c r="F15">
        <f>PRODUCT(D15:E15)</f>
        <v>10.8</v>
      </c>
      <c r="G15">
        <v>1</v>
      </c>
    </row>
    <row r="16" spans="1:7" ht="18" x14ac:dyDescent="0.2">
      <c r="A16" s="2" t="s">
        <v>47</v>
      </c>
      <c r="B16" t="s">
        <v>8</v>
      </c>
      <c r="C16" t="s">
        <v>8</v>
      </c>
      <c r="D16">
        <v>4</v>
      </c>
      <c r="E16">
        <v>1.3</v>
      </c>
      <c r="F16">
        <f>PRODUCT(D16:E16)</f>
        <v>5.2</v>
      </c>
      <c r="G16">
        <v>1</v>
      </c>
    </row>
    <row r="17" spans="1:7" ht="18" x14ac:dyDescent="0.2">
      <c r="A17" s="2" t="s">
        <v>48</v>
      </c>
      <c r="B17" t="s">
        <v>8</v>
      </c>
      <c r="C17" t="s">
        <v>8</v>
      </c>
      <c r="D17">
        <v>4</v>
      </c>
      <c r="E17">
        <v>2.7</v>
      </c>
      <c r="F17">
        <f>PRODUCT(D17:E17)</f>
        <v>10.8</v>
      </c>
      <c r="G17">
        <v>1</v>
      </c>
    </row>
    <row r="18" spans="1:7" ht="18" x14ac:dyDescent="0.2">
      <c r="A18" s="2" t="s">
        <v>49</v>
      </c>
      <c r="B18" t="s">
        <v>8</v>
      </c>
      <c r="C18" t="s">
        <v>8</v>
      </c>
      <c r="D18">
        <v>4</v>
      </c>
      <c r="E18">
        <v>0.7</v>
      </c>
      <c r="F18">
        <f>PRODUCT(D18:E18)</f>
        <v>2.8</v>
      </c>
      <c r="G18">
        <v>1</v>
      </c>
    </row>
    <row r="19" spans="1:7" ht="18" x14ac:dyDescent="0.2">
      <c r="A19" s="2" t="s">
        <v>55</v>
      </c>
      <c r="B19" t="s">
        <v>8</v>
      </c>
      <c r="C19" t="s">
        <v>8</v>
      </c>
      <c r="D19">
        <v>4</v>
      </c>
      <c r="E19">
        <v>2.7</v>
      </c>
      <c r="F19">
        <f>PRODUCT(D19:E19)</f>
        <v>10.8</v>
      </c>
      <c r="G19">
        <v>1</v>
      </c>
    </row>
    <row r="20" spans="1:7" ht="18" x14ac:dyDescent="0.2">
      <c r="A20" s="2" t="s">
        <v>56</v>
      </c>
      <c r="B20" t="s">
        <v>8</v>
      </c>
      <c r="C20" t="s">
        <v>8</v>
      </c>
      <c r="D20">
        <v>4</v>
      </c>
      <c r="E20">
        <v>2.7</v>
      </c>
      <c r="F20">
        <f>PRODUCT(D20:E20)</f>
        <v>10.8</v>
      </c>
      <c r="G20">
        <v>1</v>
      </c>
    </row>
    <row r="21" spans="1:7" ht="18" x14ac:dyDescent="0.2">
      <c r="A21" s="2" t="s">
        <v>57</v>
      </c>
      <c r="B21" t="s">
        <v>8</v>
      </c>
      <c r="C21" t="s">
        <v>8</v>
      </c>
      <c r="D21">
        <v>4</v>
      </c>
      <c r="E21">
        <v>2.7</v>
      </c>
      <c r="F21">
        <f>PRODUCT(D21:E21)</f>
        <v>10.8</v>
      </c>
      <c r="G21">
        <v>1</v>
      </c>
    </row>
    <row r="28" spans="1:7" x14ac:dyDescent="0.2">
      <c r="A28" s="5"/>
      <c r="B28" s="5" t="s">
        <v>60</v>
      </c>
      <c r="C28" s="5" t="s">
        <v>61</v>
      </c>
      <c r="D28" s="5" t="s">
        <v>62</v>
      </c>
    </row>
    <row r="29" spans="1:7" x14ac:dyDescent="0.2">
      <c r="A29" s="5" t="s">
        <v>59</v>
      </c>
      <c r="B29">
        <f>SUM(F2:F21)</f>
        <v>269.29000000000008</v>
      </c>
      <c r="C29">
        <f>SUM(F8:F21)</f>
        <v>114.49</v>
      </c>
      <c r="D29">
        <f>SUM(F2:F7)</f>
        <v>154.80000000000001</v>
      </c>
    </row>
    <row r="30" spans="1:7" x14ac:dyDescent="0.2">
      <c r="A30" s="5" t="s">
        <v>63</v>
      </c>
      <c r="B30">
        <f>SUM(E2:E21)</f>
        <v>67.700000000000031</v>
      </c>
      <c r="C30">
        <f>SUM(E8:E21)</f>
        <v>28.999999999999996</v>
      </c>
      <c r="D30">
        <f>SUM(E2:E7)</f>
        <v>38.700000000000003</v>
      </c>
    </row>
    <row r="31" spans="1:7" x14ac:dyDescent="0.2">
      <c r="A31" s="5" t="s">
        <v>64</v>
      </c>
      <c r="B31">
        <f>B29/B30</f>
        <v>3.9776957163958633</v>
      </c>
      <c r="C31">
        <f>C29/C30</f>
        <v>3.9479310344827589</v>
      </c>
      <c r="D31">
        <f>D29/D30</f>
        <v>4</v>
      </c>
    </row>
  </sheetData>
  <sortState ref="A2:G31">
    <sortCondition ref="G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L8" sqref="L8"/>
    </sheetView>
  </sheetViews>
  <sheetFormatPr baseColWidth="10" defaultRowHeight="16" x14ac:dyDescent="0.2"/>
  <cols>
    <col min="1" max="1" width="13.6640625" customWidth="1"/>
    <col min="2" max="2" width="20.5" customWidth="1"/>
    <col min="3" max="3" width="14.5" customWidth="1"/>
    <col min="6" max="6" width="16.83203125" customWidth="1"/>
    <col min="10" max="10" width="17.5" customWidth="1"/>
  </cols>
  <sheetData>
    <row r="1" spans="1:12" x14ac:dyDescent="0.2">
      <c r="B1" t="s">
        <v>65</v>
      </c>
      <c r="C1" s="6" t="s">
        <v>66</v>
      </c>
      <c r="D1" t="s">
        <v>67</v>
      </c>
      <c r="E1" s="5"/>
      <c r="F1" t="s">
        <v>68</v>
      </c>
      <c r="G1" t="s">
        <v>69</v>
      </c>
      <c r="H1" t="s">
        <v>70</v>
      </c>
      <c r="J1" t="s">
        <v>59</v>
      </c>
      <c r="K1" t="s">
        <v>72</v>
      </c>
      <c r="L1" t="s">
        <v>71</v>
      </c>
    </row>
    <row r="2" spans="1:12" x14ac:dyDescent="0.2">
      <c r="A2" t="s">
        <v>73</v>
      </c>
      <c r="B2">
        <v>0</v>
      </c>
      <c r="C2">
        <v>0</v>
      </c>
      <c r="F2">
        <v>87.4</v>
      </c>
      <c r="G2">
        <v>36</v>
      </c>
      <c r="J2">
        <v>87.4</v>
      </c>
      <c r="K2">
        <v>36</v>
      </c>
    </row>
    <row r="3" spans="1:12" x14ac:dyDescent="0.2">
      <c r="A3" t="s">
        <v>74</v>
      </c>
      <c r="B3">
        <v>27.6</v>
      </c>
      <c r="C3">
        <v>12</v>
      </c>
      <c r="F3">
        <v>50.4</v>
      </c>
      <c r="G3">
        <v>20</v>
      </c>
      <c r="J3">
        <v>78</v>
      </c>
      <c r="K3">
        <v>32</v>
      </c>
    </row>
    <row r="4" spans="1:12" x14ac:dyDescent="0.2">
      <c r="A4" t="s">
        <v>75</v>
      </c>
      <c r="B4">
        <v>36</v>
      </c>
      <c r="C4">
        <v>10</v>
      </c>
      <c r="F4">
        <v>10.8</v>
      </c>
      <c r="G4">
        <v>2</v>
      </c>
      <c r="J4">
        <v>46.8</v>
      </c>
      <c r="K4">
        <v>12.7</v>
      </c>
    </row>
    <row r="5" spans="1:12" x14ac:dyDescent="0.2">
      <c r="A5" t="s">
        <v>76</v>
      </c>
      <c r="B5">
        <v>114.49</v>
      </c>
      <c r="C5">
        <v>29</v>
      </c>
      <c r="F5">
        <v>154.80000000000001</v>
      </c>
      <c r="G5">
        <v>38.700000000000003</v>
      </c>
      <c r="J5">
        <v>269.29000000000002</v>
      </c>
      <c r="K5">
        <v>67.7</v>
      </c>
    </row>
    <row r="6" spans="1:12" x14ac:dyDescent="0.2">
      <c r="A6" t="s">
        <v>77</v>
      </c>
      <c r="B6">
        <v>0</v>
      </c>
      <c r="C6">
        <v>0</v>
      </c>
      <c r="F6">
        <v>0</v>
      </c>
      <c r="G6">
        <v>0</v>
      </c>
      <c r="J6">
        <v>0</v>
      </c>
      <c r="K6">
        <v>0</v>
      </c>
    </row>
    <row r="7" spans="1:12" x14ac:dyDescent="0.2">
      <c r="A7" t="s">
        <v>78</v>
      </c>
      <c r="B7">
        <f>SUM(B2:B6)</f>
        <v>178.09</v>
      </c>
      <c r="C7">
        <f>SUM(C2:C6)</f>
        <v>51</v>
      </c>
      <c r="D7">
        <f>B7/C7</f>
        <v>3.4919607843137257</v>
      </c>
      <c r="F7">
        <f>SUM(F2:F6)</f>
        <v>303.40000000000003</v>
      </c>
      <c r="G7">
        <f>SUM(G2:G6)</f>
        <v>96.7</v>
      </c>
      <c r="H7">
        <f>F7/G7</f>
        <v>3.1375387797311274</v>
      </c>
      <c r="J7">
        <f>SUM(J2:J6)</f>
        <v>481.49</v>
      </c>
      <c r="K7">
        <f>SUM(K2:K6)</f>
        <v>148.4</v>
      </c>
      <c r="L7">
        <f>J7/K7</f>
        <v>3.2445417789757411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Freshman</vt:lpstr>
      <vt:lpstr>Sophomore</vt:lpstr>
      <vt:lpstr>Junior</vt:lpstr>
      <vt:lpstr>Senior</vt:lpstr>
      <vt:lpstr>Cumulative Undergraduate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2017-04-06T19:13:06Z</dcterms:created>
  <dcterms:modified xsi:type="dcterms:W3CDTF">2017-04-06T22:52:30Z</dcterms:modified>
</cp:coreProperties>
</file>