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ktop\"/>
    </mc:Choice>
  </mc:AlternateContent>
  <bookViews>
    <workbookView xWindow="0" yWindow="0" windowWidth="28800" windowHeight="12435" tabRatio="352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48" i="1" l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30" i="1"/>
  <c r="G47" i="1"/>
  <c r="I47" i="1" l="1"/>
</calcChain>
</file>

<file path=xl/sharedStrings.xml><?xml version="1.0" encoding="utf-8"?>
<sst xmlns="http://schemas.openxmlformats.org/spreadsheetml/2006/main" count="154" uniqueCount="114">
  <si>
    <t>Physical Therapy School Guide</t>
  </si>
  <si>
    <t>U.S. News Rank</t>
  </si>
  <si>
    <t>Low</t>
  </si>
  <si>
    <t>High</t>
  </si>
  <si>
    <t>Cost Estimate</t>
  </si>
  <si>
    <t>Applicants</t>
  </si>
  <si>
    <t>Applied</t>
  </si>
  <si>
    <t>Accepted</t>
  </si>
  <si>
    <t>GPA</t>
  </si>
  <si>
    <t>GRE</t>
  </si>
  <si>
    <t>Verbal</t>
  </si>
  <si>
    <t>Quantitative</t>
  </si>
  <si>
    <t>Writing</t>
  </si>
  <si>
    <t>Graduation</t>
  </si>
  <si>
    <t>Rate</t>
  </si>
  <si>
    <t>% Employed in 6 months</t>
  </si>
  <si>
    <t>1st Time Test Pass</t>
  </si>
  <si>
    <t>School</t>
  </si>
  <si>
    <t>Types of Physical Therapy</t>
  </si>
  <si>
    <t>Orthopaedics</t>
  </si>
  <si>
    <t>Pediatrics</t>
  </si>
  <si>
    <t>Sports</t>
  </si>
  <si>
    <t>Northern Arizona</t>
  </si>
  <si>
    <t>Cal State Long Beach</t>
  </si>
  <si>
    <t>U of Colorado</t>
  </si>
  <si>
    <t>U of Delaware</t>
  </si>
  <si>
    <t>U of Florida</t>
  </si>
  <si>
    <t>U of Miami</t>
  </si>
  <si>
    <t>Mercer U</t>
  </si>
  <si>
    <t>KU Med Center</t>
  </si>
  <si>
    <t>Wichita</t>
  </si>
  <si>
    <t>U of Nebraska Med Center</t>
  </si>
  <si>
    <t>UNC</t>
  </si>
  <si>
    <t>Ohio State</t>
  </si>
  <si>
    <t>Duquesne</t>
  </si>
  <si>
    <t>U of Tenn Health Science Center</t>
  </si>
  <si>
    <t>U of TX Southwestern Med Center @ Dallas</t>
  </si>
  <si>
    <t>N/A</t>
  </si>
  <si>
    <t>-</t>
  </si>
  <si>
    <t>&gt;=4</t>
  </si>
  <si>
    <t>x</t>
  </si>
  <si>
    <t>3.5-3.7</t>
  </si>
  <si>
    <t>500-600</t>
  </si>
  <si>
    <t>70th%</t>
  </si>
  <si>
    <t>350-400</t>
  </si>
  <si>
    <t>50th%</t>
  </si>
  <si>
    <t>Bayor-Army</t>
  </si>
  <si>
    <t>&gt;= 3.25</t>
  </si>
  <si>
    <t>combined</t>
  </si>
  <si>
    <t>over</t>
  </si>
  <si>
    <t>Mizzou</t>
  </si>
  <si>
    <t>Wisconsin - La Crosse</t>
  </si>
  <si>
    <t>Obs. Hrs.</t>
  </si>
  <si>
    <t>?</t>
  </si>
  <si>
    <t>350-500</t>
  </si>
  <si>
    <t>Total:</t>
  </si>
  <si>
    <t>400+</t>
  </si>
  <si>
    <t>89-95%</t>
  </si>
  <si>
    <t>&gt;150</t>
  </si>
  <si>
    <t>&gt;151</t>
  </si>
  <si>
    <t>M.S. Kinesiology</t>
  </si>
  <si>
    <t>Baylor</t>
  </si>
  <si>
    <t>TCU</t>
  </si>
  <si>
    <t>KSU</t>
  </si>
  <si>
    <t>KU</t>
  </si>
  <si>
    <t>Long Beach</t>
  </si>
  <si>
    <t>THE Ohio State</t>
  </si>
  <si>
    <t>Mizzou - Exercise Physiology</t>
  </si>
  <si>
    <t>OU</t>
  </si>
  <si>
    <t>OK State</t>
  </si>
  <si>
    <t>Pre-Req Classes</t>
  </si>
  <si>
    <t>Class</t>
  </si>
  <si>
    <t>Credits</t>
  </si>
  <si>
    <t>Grade?</t>
  </si>
  <si>
    <t>Course #</t>
  </si>
  <si>
    <t>Math 100</t>
  </si>
  <si>
    <t>College Alg</t>
  </si>
  <si>
    <t>Math 150</t>
  </si>
  <si>
    <t>Plane Trig</t>
  </si>
  <si>
    <t>Math 220</t>
  </si>
  <si>
    <t>Geom/Calc 1</t>
  </si>
  <si>
    <t>Phys 113</t>
  </si>
  <si>
    <t>Gen Physics 1</t>
  </si>
  <si>
    <t>Phys 114</t>
  </si>
  <si>
    <t>Gen Physics 2</t>
  </si>
  <si>
    <t>Biol 198</t>
  </si>
  <si>
    <t>Princ. Biology</t>
  </si>
  <si>
    <t>Biol 201</t>
  </si>
  <si>
    <t>Organism Bio</t>
  </si>
  <si>
    <t>Biol 455</t>
  </si>
  <si>
    <t>Microbiology</t>
  </si>
  <si>
    <t>Bio 340/Kin 360</t>
  </si>
  <si>
    <t>Human Body/A&amp;P</t>
  </si>
  <si>
    <t>Chm 210</t>
  </si>
  <si>
    <t>Chem 1</t>
  </si>
  <si>
    <t>Chm 230</t>
  </si>
  <si>
    <t>Chem 2</t>
  </si>
  <si>
    <t>Chm 351</t>
  </si>
  <si>
    <t>Gen Organic Chem</t>
  </si>
  <si>
    <t>Chm 350</t>
  </si>
  <si>
    <t>"" Lab</t>
  </si>
  <si>
    <t>Bioch 521</t>
  </si>
  <si>
    <t>General Biochem</t>
  </si>
  <si>
    <t>Psych 110</t>
  </si>
  <si>
    <t>Gen Psych</t>
  </si>
  <si>
    <t>Stat 320</t>
  </si>
  <si>
    <t>Elements of Stat</t>
  </si>
  <si>
    <t>Pre-Req GPA</t>
  </si>
  <si>
    <t>Total</t>
  </si>
  <si>
    <t>Grade Points</t>
  </si>
  <si>
    <t>A</t>
  </si>
  <si>
    <t>B</t>
  </si>
  <si>
    <t>Phych 000</t>
  </si>
  <si>
    <t>Psych Class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</si>
</sst>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36"/>
      <color rgb="FFFA7D00"/>
      <name val="Times New Roman"/>
      <family val="1"/>
    </font>
    <font>
      <sz val="22"/>
      <color theme="9" tint="-0.249977111117893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theme="4"/>
      </top>
      <bottom style="medium">
        <color theme="4" tint="0.39997558519241921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8" fillId="0" borderId="14" applyNumberFormat="0" applyFill="0" applyAlignment="0" applyProtection="0"/>
    <xf numFmtId="0" fontId="1" fillId="9" borderId="0" applyNumberFormat="0" applyBorder="0" applyAlignment="0" applyProtection="0"/>
  </cellStyleXfs>
  <cellXfs count="51">
    <xf numFmtId="0" fontId="0" fillId="0" borderId="0" xfId="0"/>
    <xf numFmtId="0" fontId="0" fillId="4" borderId="0" xfId="0" applyFill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2" xfId="0" applyFill="1" applyBorder="1" applyAlignment="1">
      <alignment horizontal="center"/>
    </xf>
    <xf numFmtId="164" fontId="0" fillId="5" borderId="2" xfId="1" applyNumberFormat="1" applyFont="1" applyFill="1" applyBorder="1" applyAlignment="1">
      <alignment horizontal="center"/>
    </xf>
    <xf numFmtId="9" fontId="0" fillId="5" borderId="2" xfId="2" applyFont="1" applyFill="1" applyBorder="1" applyAlignment="1">
      <alignment horizontal="center"/>
    </xf>
    <xf numFmtId="0" fontId="1" fillId="5" borderId="0" xfId="4" applyFill="1"/>
    <xf numFmtId="0" fontId="1" fillId="5" borderId="2" xfId="4" applyFill="1" applyBorder="1" applyAlignment="1">
      <alignment horizontal="center"/>
    </xf>
    <xf numFmtId="164" fontId="1" fillId="5" borderId="2" xfId="1" applyNumberFormat="1" applyFill="1" applyBorder="1" applyAlignment="1">
      <alignment horizontal="center"/>
    </xf>
    <xf numFmtId="9" fontId="1" fillId="5" borderId="2" xfId="2" applyFill="1" applyBorder="1" applyAlignment="1">
      <alignment horizontal="center"/>
    </xf>
    <xf numFmtId="0" fontId="0" fillId="5" borderId="2" xfId="4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164" fontId="0" fillId="6" borderId="2" xfId="1" applyNumberFormat="1" applyFont="1" applyFill="1" applyBorder="1" applyAlignment="1">
      <alignment horizontal="center"/>
    </xf>
    <xf numFmtId="9" fontId="0" fillId="6" borderId="2" xfId="2" applyFont="1" applyFill="1" applyBorder="1" applyAlignment="1">
      <alignment horizontal="center"/>
    </xf>
    <xf numFmtId="0" fontId="0" fillId="6" borderId="0" xfId="0" applyFill="1"/>
    <xf numFmtId="0" fontId="1" fillId="6" borderId="2" xfId="4" applyFill="1" applyBorder="1" applyAlignment="1">
      <alignment horizontal="center"/>
    </xf>
    <xf numFmtId="164" fontId="1" fillId="6" borderId="2" xfId="1" applyNumberFormat="1" applyFill="1" applyBorder="1" applyAlignment="1">
      <alignment horizontal="center"/>
    </xf>
    <xf numFmtId="9" fontId="1" fillId="6" borderId="2" xfId="2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12" xfId="0" applyFill="1" applyBorder="1" applyAlignment="1">
      <alignment horizontal="center"/>
    </xf>
    <xf numFmtId="164" fontId="0" fillId="5" borderId="12" xfId="1" applyNumberFormat="1" applyFont="1" applyFill="1" applyBorder="1" applyAlignment="1">
      <alignment horizontal="center"/>
    </xf>
    <xf numFmtId="9" fontId="0" fillId="5" borderId="12" xfId="2" applyFont="1" applyFill="1" applyBorder="1" applyAlignment="1">
      <alignment horizontal="center"/>
    </xf>
    <xf numFmtId="0" fontId="0" fillId="6" borderId="2" xfId="0" applyFill="1" applyBorder="1"/>
    <xf numFmtId="0" fontId="0" fillId="5" borderId="2" xfId="0" applyFill="1" applyBorder="1"/>
    <xf numFmtId="9" fontId="0" fillId="6" borderId="2" xfId="0" applyNumberFormat="1" applyFill="1" applyBorder="1" applyAlignment="1">
      <alignment horizontal="center"/>
    </xf>
    <xf numFmtId="0" fontId="0" fillId="6" borderId="2" xfId="4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2" xfId="4" applyFont="1" applyFill="1" applyBorder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0" fontId="4" fillId="7" borderId="0" xfId="0" applyFont="1" applyFill="1" applyAlignment="1">
      <alignment horizontal="center"/>
    </xf>
    <xf numFmtId="0" fontId="3" fillId="2" borderId="7" xfId="3" applyFont="1" applyBorder="1" applyAlignment="1">
      <alignment horizontal="center" vertical="center"/>
    </xf>
    <xf numFmtId="0" fontId="3" fillId="2" borderId="8" xfId="3" applyFont="1" applyBorder="1" applyAlignment="1">
      <alignment horizontal="center" vertical="center"/>
    </xf>
    <xf numFmtId="0" fontId="3" fillId="2" borderId="9" xfId="3" applyFont="1" applyBorder="1" applyAlignment="1">
      <alignment horizontal="center" vertical="center"/>
    </xf>
    <xf numFmtId="0" fontId="3" fillId="2" borderId="0" xfId="3" applyFont="1" applyBorder="1" applyAlignment="1">
      <alignment horizontal="center" vertical="center"/>
    </xf>
    <xf numFmtId="0" fontId="3" fillId="2" borderId="10" xfId="3" applyFont="1" applyBorder="1" applyAlignment="1">
      <alignment horizontal="center" vertical="center"/>
    </xf>
    <xf numFmtId="0" fontId="3" fillId="2" borderId="11" xfId="3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8" borderId="0" xfId="0" applyFont="1" applyFill="1" applyAlignment="1">
      <alignment horizontal="center" vertical="center"/>
    </xf>
    <xf numFmtId="0" fontId="8" fillId="0" borderId="14" xfId="5" applyAlignment="1">
      <alignment horizontal="left"/>
    </xf>
    <xf numFmtId="0" fontId="8" fillId="0" borderId="14" xfId="5"/>
    <xf numFmtId="1" fontId="0" fillId="0" borderId="0" xfId="0" applyNumberFormat="1" applyAlignment="1">
      <alignment horizontal="center"/>
    </xf>
    <xf numFmtId="0" fontId="1" fillId="9" borderId="13" xfId="6" applyBorder="1" applyAlignment="1">
      <alignment horizontal="left"/>
    </xf>
    <xf numFmtId="0" fontId="9" fillId="9" borderId="15" xfId="6" applyFont="1" applyBorder="1" applyAlignment="1">
      <alignment horizontal="center"/>
    </xf>
  </cellXfs>
  <cellStyles count="7">
    <cellStyle name="20% - Accent6" xfId="6" builtinId="50"/>
    <cellStyle name="40% - Accent2" xfId="4" builtinId="35"/>
    <cellStyle name="Calculation" xfId="3" builtinId="22"/>
    <cellStyle name="Currency" xfId="1" builtinId="4"/>
    <cellStyle name="Normal" xfId="0" builtinId="0"/>
    <cellStyle name="Percent" xfId="2" builtinId="5"/>
    <cellStyle name="Total" xfId="5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topLeftCell="C25" workbookViewId="0">
      <selection activeCell="G49" sqref="G49"/>
    </sheetView>
  </sheetViews>
  <sheetFormatPr defaultRowHeight="15" x14ac:dyDescent="0.25"/>
  <cols>
    <col min="1" max="1" width="39.28515625" customWidth="1"/>
    <col min="2" max="2" width="15.85546875" customWidth="1"/>
    <col min="3" max="4" width="10" customWidth="1"/>
    <col min="5" max="5" width="10.28515625" customWidth="1"/>
    <col min="6" max="6" width="14.5703125" customWidth="1"/>
    <col min="8" max="8" width="10" customWidth="1"/>
    <col min="9" max="9" width="13.5703125" customWidth="1"/>
    <col min="12" max="12" width="7.5703125" customWidth="1"/>
    <col min="13" max="13" width="18.42578125" customWidth="1"/>
    <col min="14" max="14" width="24.85546875" customWidth="1"/>
    <col min="15" max="15" width="13.5703125" customWidth="1"/>
    <col min="16" max="16" width="10.28515625" customWidth="1"/>
    <col min="17" max="17" width="7.42578125" customWidth="1"/>
  </cols>
  <sheetData>
    <row r="1" spans="1:17" ht="15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7" ht="15" customHeight="1" x14ac:dyDescent="0.2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7" ht="15" customHeight="1" x14ac:dyDescent="0.25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5" spans="1:17" x14ac:dyDescent="0.25">
      <c r="A5" s="1"/>
      <c r="B5" s="1"/>
      <c r="C5" s="42" t="s">
        <v>4</v>
      </c>
      <c r="D5" s="44"/>
      <c r="E5" s="42" t="s">
        <v>5</v>
      </c>
      <c r="F5" s="43"/>
      <c r="G5" s="44"/>
      <c r="H5" s="42" t="s">
        <v>9</v>
      </c>
      <c r="I5" s="43"/>
      <c r="J5" s="44"/>
      <c r="K5" s="22"/>
      <c r="L5" s="42" t="s">
        <v>13</v>
      </c>
      <c r="M5" s="43"/>
      <c r="N5" s="44"/>
      <c r="O5" s="42" t="s">
        <v>18</v>
      </c>
      <c r="P5" s="43"/>
      <c r="Q5" s="44"/>
    </row>
    <row r="6" spans="1:17" x14ac:dyDescent="0.25">
      <c r="A6" s="4" t="s">
        <v>17</v>
      </c>
      <c r="B6" s="5" t="s">
        <v>1</v>
      </c>
      <c r="C6" s="2" t="s">
        <v>2</v>
      </c>
      <c r="D6" s="2" t="s">
        <v>3</v>
      </c>
      <c r="E6" s="2" t="s">
        <v>6</v>
      </c>
      <c r="F6" s="2" t="s">
        <v>7</v>
      </c>
      <c r="G6" s="2" t="s">
        <v>8</v>
      </c>
      <c r="H6" s="2" t="s">
        <v>10</v>
      </c>
      <c r="I6" s="2" t="s">
        <v>11</v>
      </c>
      <c r="J6" s="2" t="s">
        <v>12</v>
      </c>
      <c r="K6" s="21" t="s">
        <v>52</v>
      </c>
      <c r="L6" s="2" t="s">
        <v>14</v>
      </c>
      <c r="M6" s="2" t="s">
        <v>16</v>
      </c>
      <c r="N6" s="4" t="s">
        <v>15</v>
      </c>
      <c r="O6" s="4" t="s">
        <v>19</v>
      </c>
      <c r="P6" s="4" t="s">
        <v>20</v>
      </c>
      <c r="Q6" s="3" t="s">
        <v>21</v>
      </c>
    </row>
    <row r="7" spans="1:17" s="9" customFormat="1" x14ac:dyDescent="0.25">
      <c r="A7" s="31" t="s">
        <v>25</v>
      </c>
      <c r="B7" s="6">
        <v>2</v>
      </c>
      <c r="C7" s="7">
        <v>50509</v>
      </c>
      <c r="D7" s="7">
        <v>101016</v>
      </c>
      <c r="E7" s="6" t="s">
        <v>42</v>
      </c>
      <c r="F7" s="6">
        <v>60</v>
      </c>
      <c r="G7" s="6">
        <v>3.74</v>
      </c>
      <c r="H7" s="6" t="s">
        <v>43</v>
      </c>
      <c r="I7" s="6" t="s">
        <v>43</v>
      </c>
      <c r="J7" s="6" t="s">
        <v>37</v>
      </c>
      <c r="K7" s="6"/>
      <c r="L7" s="8">
        <v>0.92</v>
      </c>
      <c r="M7" s="8">
        <v>1</v>
      </c>
      <c r="N7" s="8">
        <v>1</v>
      </c>
      <c r="O7" s="6" t="s">
        <v>40</v>
      </c>
      <c r="P7" s="6"/>
      <c r="Q7" s="6" t="s">
        <v>40</v>
      </c>
    </row>
    <row r="8" spans="1:17" s="17" customFormat="1" x14ac:dyDescent="0.25">
      <c r="A8" s="14" t="s">
        <v>27</v>
      </c>
      <c r="B8" s="14">
        <v>9</v>
      </c>
      <c r="C8" s="15">
        <v>90000</v>
      </c>
      <c r="D8" s="15">
        <v>90000</v>
      </c>
      <c r="E8" s="14">
        <v>722</v>
      </c>
      <c r="F8" s="14">
        <v>60</v>
      </c>
      <c r="G8" s="14">
        <v>3.62</v>
      </c>
      <c r="H8" s="14">
        <v>158</v>
      </c>
      <c r="I8" s="14">
        <v>160</v>
      </c>
      <c r="J8" s="14">
        <v>4</v>
      </c>
      <c r="K8" s="14"/>
      <c r="L8" s="16">
        <v>1</v>
      </c>
      <c r="M8" s="16">
        <v>0.98</v>
      </c>
      <c r="N8" s="16">
        <v>1</v>
      </c>
      <c r="O8" s="14" t="s">
        <v>40</v>
      </c>
      <c r="P8" s="14" t="s">
        <v>40</v>
      </c>
      <c r="Q8" s="14"/>
    </row>
    <row r="9" spans="1:17" s="9" customFormat="1" x14ac:dyDescent="0.25">
      <c r="A9" s="31" t="s">
        <v>32</v>
      </c>
      <c r="B9" s="6">
        <v>9</v>
      </c>
      <c r="C9" s="7">
        <v>38880</v>
      </c>
      <c r="D9" s="7">
        <v>109467</v>
      </c>
      <c r="E9" s="6">
        <v>500</v>
      </c>
      <c r="F9" s="6">
        <v>30</v>
      </c>
      <c r="G9" s="6">
        <v>3.2</v>
      </c>
      <c r="H9" s="6"/>
      <c r="I9" s="6"/>
      <c r="J9" s="6"/>
      <c r="K9" s="6"/>
      <c r="L9" s="8"/>
      <c r="M9" s="8"/>
      <c r="N9" s="8"/>
      <c r="O9" s="6"/>
      <c r="P9" s="6"/>
      <c r="Q9" s="6"/>
    </row>
    <row r="10" spans="1:17" s="17" customFormat="1" x14ac:dyDescent="0.25">
      <c r="A10" s="18" t="s">
        <v>26</v>
      </c>
      <c r="B10" s="18">
        <v>12</v>
      </c>
      <c r="C10" s="19">
        <v>67704</v>
      </c>
      <c r="D10" s="19">
        <v>95424</v>
      </c>
      <c r="E10" s="18"/>
      <c r="F10" s="18"/>
      <c r="G10" s="18"/>
      <c r="H10" s="18"/>
      <c r="I10" s="18"/>
      <c r="J10" s="18"/>
      <c r="K10" s="18"/>
      <c r="L10" s="20"/>
      <c r="M10" s="20"/>
      <c r="N10" s="20"/>
      <c r="O10" s="18"/>
      <c r="P10" s="18"/>
      <c r="Q10" s="18"/>
    </row>
    <row r="11" spans="1:17" s="9" customFormat="1" x14ac:dyDescent="0.25">
      <c r="A11" s="32" t="s">
        <v>29</v>
      </c>
      <c r="B11" s="10">
        <v>19</v>
      </c>
      <c r="C11" s="11">
        <v>92923</v>
      </c>
      <c r="D11" s="11">
        <v>164520</v>
      </c>
      <c r="E11" s="13" t="s">
        <v>44</v>
      </c>
      <c r="F11" s="10">
        <v>60</v>
      </c>
      <c r="G11" s="13" t="s">
        <v>41</v>
      </c>
      <c r="H11" s="13" t="s">
        <v>45</v>
      </c>
      <c r="I11" s="13" t="s">
        <v>45</v>
      </c>
      <c r="J11" s="13" t="s">
        <v>45</v>
      </c>
      <c r="K11" s="13"/>
      <c r="L11" s="12"/>
      <c r="M11" s="12"/>
      <c r="N11" s="12"/>
      <c r="O11" s="10"/>
      <c r="P11" s="10"/>
      <c r="Q11" s="10"/>
    </row>
    <row r="12" spans="1:17" s="17" customFormat="1" x14ac:dyDescent="0.25">
      <c r="A12" s="31" t="s">
        <v>33</v>
      </c>
      <c r="B12" s="14">
        <v>19</v>
      </c>
      <c r="C12" s="15"/>
      <c r="D12" s="15"/>
      <c r="E12" s="14">
        <v>498</v>
      </c>
      <c r="F12" s="14">
        <v>44</v>
      </c>
      <c r="G12" s="14">
        <v>3.8</v>
      </c>
      <c r="H12" s="14"/>
      <c r="I12" s="14"/>
      <c r="J12" s="14" t="s">
        <v>39</v>
      </c>
      <c r="K12" s="14"/>
      <c r="L12" s="16">
        <v>0.93300000000000005</v>
      </c>
      <c r="M12" s="16">
        <v>0.95199999999999996</v>
      </c>
      <c r="N12" s="16" t="s">
        <v>40</v>
      </c>
      <c r="O12" s="14"/>
      <c r="P12" s="14"/>
      <c r="Q12" s="14"/>
    </row>
    <row r="13" spans="1:17" s="9" customFormat="1" x14ac:dyDescent="0.25">
      <c r="A13" s="32" t="s">
        <v>22</v>
      </c>
      <c r="B13" s="10">
        <v>34</v>
      </c>
      <c r="C13" s="11">
        <v>31026</v>
      </c>
      <c r="D13" s="11">
        <v>63000</v>
      </c>
      <c r="E13" s="10">
        <v>1250</v>
      </c>
      <c r="F13" s="10">
        <v>84</v>
      </c>
      <c r="G13" s="13" t="s">
        <v>41</v>
      </c>
      <c r="H13" s="10">
        <v>157</v>
      </c>
      <c r="I13" s="10">
        <v>155.68</v>
      </c>
      <c r="J13" s="10">
        <v>4.4000000000000004</v>
      </c>
      <c r="K13" s="10"/>
      <c r="L13" s="12">
        <v>0.99</v>
      </c>
      <c r="M13" s="12"/>
      <c r="N13" s="12">
        <v>1</v>
      </c>
      <c r="O13" s="10"/>
      <c r="P13" s="10"/>
      <c r="Q13" s="10"/>
    </row>
    <row r="14" spans="1:17" s="17" customFormat="1" x14ac:dyDescent="0.25">
      <c r="A14" s="18" t="s">
        <v>24</v>
      </c>
      <c r="B14" s="18">
        <v>34</v>
      </c>
      <c r="C14" s="19">
        <v>51040</v>
      </c>
      <c r="D14" s="19">
        <v>111940</v>
      </c>
      <c r="E14" s="18"/>
      <c r="F14" s="18"/>
      <c r="G14" s="18"/>
      <c r="H14" s="18"/>
      <c r="I14" s="18"/>
      <c r="J14" s="18"/>
      <c r="K14" s="18"/>
      <c r="L14" s="20"/>
      <c r="M14" s="20"/>
      <c r="N14" s="20"/>
      <c r="O14" s="18"/>
      <c r="P14" s="18"/>
      <c r="Q14" s="18"/>
    </row>
    <row r="15" spans="1:17" s="9" customFormat="1" x14ac:dyDescent="0.25">
      <c r="A15" s="32" t="s">
        <v>31</v>
      </c>
      <c r="B15" s="10">
        <v>34</v>
      </c>
      <c r="C15" s="11">
        <v>55283</v>
      </c>
      <c r="D15" s="11">
        <v>93849</v>
      </c>
      <c r="E15" s="10">
        <v>335</v>
      </c>
      <c r="F15" s="10">
        <v>51</v>
      </c>
      <c r="G15" s="10">
        <v>3.77</v>
      </c>
      <c r="H15" s="10">
        <v>153</v>
      </c>
      <c r="I15" s="10">
        <v>154</v>
      </c>
      <c r="J15" s="10">
        <v>4</v>
      </c>
      <c r="K15" s="10"/>
      <c r="L15" s="12">
        <v>0.97</v>
      </c>
      <c r="M15" s="8" t="s">
        <v>38</v>
      </c>
      <c r="N15" s="12">
        <v>0.99</v>
      </c>
      <c r="O15" s="10"/>
      <c r="P15" s="10"/>
      <c r="Q15" s="10"/>
    </row>
    <row r="16" spans="1:17" s="17" customFormat="1" x14ac:dyDescent="0.25">
      <c r="A16" s="14" t="s">
        <v>35</v>
      </c>
      <c r="B16" s="14">
        <v>51</v>
      </c>
      <c r="C16" s="15"/>
      <c r="D16" s="15"/>
      <c r="E16" s="14"/>
      <c r="F16" s="14">
        <v>60</v>
      </c>
      <c r="G16" s="14">
        <v>3</v>
      </c>
      <c r="H16" s="14" t="s">
        <v>59</v>
      </c>
      <c r="I16" s="14" t="s">
        <v>58</v>
      </c>
      <c r="J16" s="14"/>
      <c r="K16" s="14">
        <v>100</v>
      </c>
      <c r="L16" s="16">
        <v>0.97299999999999998</v>
      </c>
      <c r="M16" s="16"/>
      <c r="N16" s="16">
        <v>1</v>
      </c>
      <c r="O16" s="14"/>
      <c r="P16" s="14"/>
      <c r="Q16" s="14"/>
    </row>
    <row r="17" spans="1:17" s="9" customFormat="1" x14ac:dyDescent="0.25">
      <c r="A17" s="6" t="s">
        <v>34</v>
      </c>
      <c r="B17" s="6">
        <v>63</v>
      </c>
      <c r="C17" s="7"/>
      <c r="D17" s="7"/>
      <c r="E17" s="6"/>
      <c r="F17" s="6">
        <v>35</v>
      </c>
      <c r="G17" s="6">
        <v>3</v>
      </c>
      <c r="H17" s="6"/>
      <c r="I17" s="6"/>
      <c r="J17" s="6"/>
      <c r="K17" s="6"/>
      <c r="L17" s="8">
        <v>0.83</v>
      </c>
      <c r="M17" s="8">
        <v>0.97299999999999998</v>
      </c>
      <c r="N17" s="8">
        <v>1</v>
      </c>
      <c r="O17" s="6"/>
      <c r="P17" s="6"/>
      <c r="Q17" s="6"/>
    </row>
    <row r="18" spans="1:17" s="17" customFormat="1" x14ac:dyDescent="0.25">
      <c r="A18" s="18" t="s">
        <v>36</v>
      </c>
      <c r="B18" s="18">
        <v>63</v>
      </c>
      <c r="C18" s="19"/>
      <c r="D18" s="19"/>
      <c r="E18" s="18">
        <v>40</v>
      </c>
      <c r="F18" s="18">
        <v>35</v>
      </c>
      <c r="G18" s="18">
        <v>3.7</v>
      </c>
      <c r="H18" s="30" t="s">
        <v>55</v>
      </c>
      <c r="I18" s="18">
        <v>500</v>
      </c>
      <c r="J18" s="18">
        <v>4</v>
      </c>
      <c r="K18" s="30" t="s">
        <v>56</v>
      </c>
      <c r="L18" s="16" t="s">
        <v>57</v>
      </c>
      <c r="M18" s="20">
        <v>0.96</v>
      </c>
      <c r="N18" s="20">
        <v>1</v>
      </c>
      <c r="O18" s="18"/>
      <c r="P18" s="18"/>
      <c r="Q18" s="18"/>
    </row>
    <row r="19" spans="1:17" s="9" customFormat="1" x14ac:dyDescent="0.25">
      <c r="A19" s="32" t="s">
        <v>30</v>
      </c>
      <c r="B19" s="10">
        <v>86</v>
      </c>
      <c r="C19" s="11">
        <v>32000</v>
      </c>
      <c r="D19" s="11">
        <v>32000</v>
      </c>
      <c r="E19" s="10"/>
      <c r="F19" s="10"/>
      <c r="G19" s="10"/>
      <c r="H19" s="10"/>
      <c r="I19" s="10"/>
      <c r="J19" s="10"/>
      <c r="K19" s="10"/>
      <c r="L19" s="12"/>
      <c r="M19" s="12"/>
      <c r="N19" s="12"/>
      <c r="O19" s="10"/>
      <c r="P19" s="10"/>
      <c r="Q19" s="10"/>
    </row>
    <row r="20" spans="1:17" s="17" customFormat="1" x14ac:dyDescent="0.25">
      <c r="A20" s="32" t="s">
        <v>23</v>
      </c>
      <c r="B20" s="18">
        <v>138</v>
      </c>
      <c r="C20" s="19">
        <v>26000</v>
      </c>
      <c r="D20" s="19">
        <v>26000</v>
      </c>
      <c r="E20" s="18"/>
      <c r="F20" s="18">
        <v>38</v>
      </c>
      <c r="G20" s="18">
        <v>3</v>
      </c>
      <c r="H20" s="18"/>
      <c r="I20" s="18"/>
      <c r="J20" s="18">
        <v>4</v>
      </c>
      <c r="K20" s="18">
        <v>100</v>
      </c>
      <c r="L20" s="20">
        <v>0.8</v>
      </c>
      <c r="M20" s="20">
        <v>0.95</v>
      </c>
      <c r="N20" s="20"/>
      <c r="O20" s="18"/>
      <c r="P20" s="18"/>
      <c r="Q20" s="18"/>
    </row>
    <row r="21" spans="1:17" s="9" customFormat="1" x14ac:dyDescent="0.25">
      <c r="A21" s="24" t="s">
        <v>28</v>
      </c>
      <c r="B21" s="24" t="s">
        <v>37</v>
      </c>
      <c r="C21" s="25">
        <v>84933</v>
      </c>
      <c r="D21" s="25">
        <v>84933</v>
      </c>
      <c r="E21" s="24" t="s">
        <v>54</v>
      </c>
      <c r="F21" s="24">
        <v>36</v>
      </c>
      <c r="G21" s="24">
        <v>3.35</v>
      </c>
      <c r="H21" s="24" t="s">
        <v>55</v>
      </c>
      <c r="I21" s="24">
        <v>300</v>
      </c>
      <c r="J21" s="24">
        <v>3.5</v>
      </c>
      <c r="K21" s="24">
        <v>60</v>
      </c>
      <c r="L21" s="26">
        <v>1</v>
      </c>
      <c r="M21" s="26" t="s">
        <v>53</v>
      </c>
      <c r="N21" s="26">
        <v>1</v>
      </c>
      <c r="O21" s="24"/>
      <c r="P21" s="24"/>
      <c r="Q21" s="24"/>
    </row>
    <row r="22" spans="1:17" s="27" customFormat="1" x14ac:dyDescent="0.25">
      <c r="A22" s="31" t="s">
        <v>46</v>
      </c>
      <c r="B22" s="14">
        <v>5</v>
      </c>
      <c r="C22" s="15">
        <v>0</v>
      </c>
      <c r="D22" s="15">
        <v>0</v>
      </c>
      <c r="E22" s="14"/>
      <c r="F22" s="29">
        <v>0.36</v>
      </c>
      <c r="G22" s="14" t="s">
        <v>47</v>
      </c>
      <c r="H22" s="14" t="s">
        <v>48</v>
      </c>
      <c r="I22" s="14" t="s">
        <v>49</v>
      </c>
      <c r="J22" s="14">
        <v>297</v>
      </c>
      <c r="K22" s="14">
        <v>100</v>
      </c>
      <c r="L22" s="16">
        <v>0.37</v>
      </c>
      <c r="M22" s="16">
        <v>0.97</v>
      </c>
      <c r="N22" s="16">
        <v>1</v>
      </c>
      <c r="O22" s="14"/>
      <c r="P22" s="14"/>
      <c r="Q22" s="14"/>
    </row>
    <row r="23" spans="1:17" s="28" customFormat="1" x14ac:dyDescent="0.25">
      <c r="A23" s="31" t="s">
        <v>50</v>
      </c>
      <c r="B23" s="6">
        <v>44</v>
      </c>
      <c r="C23" s="7">
        <v>53000</v>
      </c>
      <c r="D23" s="7">
        <v>53000</v>
      </c>
      <c r="E23" s="6" t="s">
        <v>53</v>
      </c>
      <c r="F23" s="6" t="s">
        <v>53</v>
      </c>
      <c r="G23" s="6">
        <v>3</v>
      </c>
      <c r="H23" s="6" t="s">
        <v>53</v>
      </c>
      <c r="I23" s="6" t="s">
        <v>53</v>
      </c>
      <c r="J23" s="6" t="s">
        <v>53</v>
      </c>
      <c r="K23" s="6">
        <v>40</v>
      </c>
      <c r="L23" s="8" t="s">
        <v>53</v>
      </c>
      <c r="M23" s="8" t="s">
        <v>53</v>
      </c>
      <c r="N23" s="8" t="s">
        <v>53</v>
      </c>
      <c r="O23" s="6" t="s">
        <v>53</v>
      </c>
      <c r="P23" s="6" t="s">
        <v>53</v>
      </c>
      <c r="Q23" s="6" t="s">
        <v>53</v>
      </c>
    </row>
    <row r="24" spans="1:17" s="27" customFormat="1" x14ac:dyDescent="0.25">
      <c r="A24" s="14" t="s">
        <v>51</v>
      </c>
      <c r="B24" s="14">
        <v>39</v>
      </c>
      <c r="C24" s="15">
        <v>52597</v>
      </c>
      <c r="D24" s="15">
        <v>103074</v>
      </c>
      <c r="E24" s="14">
        <v>604</v>
      </c>
      <c r="F24" s="14">
        <v>45</v>
      </c>
      <c r="G24" s="14">
        <v>3.77</v>
      </c>
      <c r="H24" s="14">
        <v>153</v>
      </c>
      <c r="I24" s="14">
        <v>153</v>
      </c>
      <c r="J24" s="14">
        <v>4.2</v>
      </c>
      <c r="K24" s="14">
        <v>40</v>
      </c>
      <c r="L24" s="16">
        <v>0.97</v>
      </c>
      <c r="M24" s="16">
        <v>0.99</v>
      </c>
      <c r="N24" s="16">
        <v>1</v>
      </c>
      <c r="O24" s="14" t="s">
        <v>40</v>
      </c>
      <c r="P24" s="14" t="s">
        <v>40</v>
      </c>
      <c r="Q24" s="14" t="s">
        <v>40</v>
      </c>
    </row>
    <row r="25" spans="1:17" x14ac:dyDescent="0.25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ht="15" customHeight="1" x14ac:dyDescent="0.25">
      <c r="A26" s="35" t="s">
        <v>60</v>
      </c>
      <c r="B26" s="35"/>
      <c r="C26" s="35"/>
      <c r="D26" s="23"/>
      <c r="E26" s="45" t="s">
        <v>70</v>
      </c>
      <c r="F26" s="45"/>
      <c r="G26" s="45"/>
      <c r="H26" s="45"/>
      <c r="I26" s="45"/>
      <c r="J26" s="23"/>
      <c r="K26" s="23"/>
      <c r="L26" s="23"/>
      <c r="M26" s="23"/>
      <c r="N26" s="23"/>
      <c r="O26" s="23"/>
      <c r="P26" s="23"/>
      <c r="Q26" s="23"/>
    </row>
    <row r="27" spans="1:17" ht="15" customHeight="1" x14ac:dyDescent="0.25">
      <c r="A27" s="35"/>
      <c r="B27" s="35"/>
      <c r="C27" s="35"/>
      <c r="D27" s="23"/>
      <c r="E27" s="45"/>
      <c r="F27" s="45"/>
      <c r="G27" s="45"/>
      <c r="H27" s="45"/>
      <c r="I27" s="45"/>
      <c r="J27" s="23"/>
      <c r="K27" s="23"/>
      <c r="L27" s="23"/>
      <c r="M27" s="23"/>
      <c r="N27" s="23"/>
      <c r="O27" s="23"/>
      <c r="P27" s="23"/>
      <c r="Q27" s="23"/>
    </row>
    <row r="28" spans="1:17" ht="15" customHeight="1" x14ac:dyDescent="0.25">
      <c r="A28" s="35"/>
      <c r="B28" s="35"/>
      <c r="C28" s="35"/>
      <c r="D28" s="23"/>
      <c r="E28" s="45"/>
      <c r="F28" s="45"/>
      <c r="G28" s="45"/>
      <c r="H28" s="45"/>
      <c r="I28" s="45"/>
      <c r="J28" s="23"/>
      <c r="K28" s="23"/>
      <c r="L28" s="23"/>
      <c r="M28" s="23"/>
      <c r="N28" s="23"/>
      <c r="O28" s="23"/>
      <c r="P28" s="23"/>
      <c r="Q28" s="23"/>
    </row>
    <row r="29" spans="1:17" x14ac:dyDescent="0.25">
      <c r="A29" t="s">
        <v>61</v>
      </c>
      <c r="B29" s="23"/>
      <c r="C29" s="23"/>
      <c r="D29" s="23"/>
      <c r="E29" s="23" t="s">
        <v>74</v>
      </c>
      <c r="F29" s="23" t="s">
        <v>71</v>
      </c>
      <c r="G29" s="23" t="s">
        <v>72</v>
      </c>
      <c r="H29" s="23" t="s">
        <v>73</v>
      </c>
      <c r="I29" s="23" t="s">
        <v>109</v>
      </c>
      <c r="J29" s="23"/>
      <c r="K29" s="23"/>
      <c r="L29" s="23"/>
      <c r="M29" s="23"/>
      <c r="N29" s="23"/>
      <c r="O29" s="23"/>
      <c r="P29" s="23"/>
      <c r="Q29" s="23"/>
    </row>
    <row r="30" spans="1:17" x14ac:dyDescent="0.25">
      <c r="A30" t="s">
        <v>62</v>
      </c>
      <c r="B30" s="23"/>
      <c r="C30" s="23"/>
      <c r="D30" s="23"/>
      <c r="E30" s="33" t="s">
        <v>75</v>
      </c>
      <c r="F30" s="34" t="s">
        <v>76</v>
      </c>
      <c r="G30" s="23">
        <v>3</v>
      </c>
      <c r="H30" s="23" t="s">
        <v>110</v>
      </c>
      <c r="I30" s="23">
        <f>IF(H30="A",4,IF(H30="B",3,IF(H30="C",2,IF(H30="D",1,IF(H30="F",0)))))*G30</f>
        <v>12</v>
      </c>
      <c r="J30" s="23"/>
      <c r="K30" s="23"/>
      <c r="L30" s="23"/>
      <c r="M30" s="23"/>
      <c r="N30" s="23"/>
      <c r="O30" s="23"/>
      <c r="P30" s="23"/>
      <c r="Q30" s="23"/>
    </row>
    <row r="31" spans="1:17" x14ac:dyDescent="0.25">
      <c r="A31" t="s">
        <v>63</v>
      </c>
      <c r="B31" s="23"/>
      <c r="C31" s="23"/>
      <c r="D31" s="23"/>
      <c r="E31" s="33" t="s">
        <v>77</v>
      </c>
      <c r="F31" s="34" t="s">
        <v>78</v>
      </c>
      <c r="G31" s="23">
        <v>3</v>
      </c>
      <c r="H31" s="23" t="s">
        <v>111</v>
      </c>
      <c r="I31" s="23">
        <f t="shared" ref="I31:I46" si="0">IF(H31="A",4,IF(H31="B",3,IF(H31="C",2,IF(H31="D",1,IF(H31="F",0)))))*G31</f>
        <v>9</v>
      </c>
      <c r="J31" s="23"/>
      <c r="K31" s="23"/>
      <c r="L31" s="23"/>
      <c r="M31" s="23"/>
      <c r="N31" s="23"/>
      <c r="O31" s="23"/>
      <c r="P31" s="23"/>
      <c r="Q31" s="23"/>
    </row>
    <row r="32" spans="1:17" x14ac:dyDescent="0.25">
      <c r="A32" t="s">
        <v>64</v>
      </c>
      <c r="B32" s="23"/>
      <c r="C32" s="23"/>
      <c r="D32" s="23"/>
      <c r="E32" s="33" t="s">
        <v>79</v>
      </c>
      <c r="F32" s="34" t="s">
        <v>80</v>
      </c>
      <c r="G32" s="23">
        <v>4</v>
      </c>
      <c r="H32" s="23" t="s">
        <v>110</v>
      </c>
      <c r="I32" s="23">
        <f t="shared" si="0"/>
        <v>16</v>
      </c>
      <c r="J32" s="23"/>
      <c r="K32" s="23"/>
      <c r="L32" s="23"/>
      <c r="M32" s="23"/>
      <c r="N32" s="23"/>
      <c r="O32" s="23"/>
      <c r="P32" s="23"/>
      <c r="Q32" s="23"/>
    </row>
    <row r="33" spans="1:17" x14ac:dyDescent="0.25">
      <c r="A33" t="s">
        <v>65</v>
      </c>
      <c r="B33" s="23"/>
      <c r="C33" s="23"/>
      <c r="D33" s="23"/>
      <c r="E33" s="33" t="s">
        <v>81</v>
      </c>
      <c r="F33" s="34" t="s">
        <v>82</v>
      </c>
      <c r="G33" s="23">
        <v>4</v>
      </c>
      <c r="H33" s="23" t="s">
        <v>111</v>
      </c>
      <c r="I33" s="23">
        <f t="shared" si="0"/>
        <v>12</v>
      </c>
      <c r="J33" s="23"/>
      <c r="K33" s="23"/>
      <c r="L33" s="23"/>
      <c r="M33" s="23"/>
      <c r="N33" s="23"/>
      <c r="O33" s="23"/>
      <c r="P33" s="23"/>
      <c r="Q33" s="23"/>
    </row>
    <row r="34" spans="1:17" x14ac:dyDescent="0.25">
      <c r="A34" t="s">
        <v>66</v>
      </c>
      <c r="B34" s="23"/>
      <c r="C34" s="23"/>
      <c r="D34" s="23"/>
      <c r="E34" s="33" t="s">
        <v>83</v>
      </c>
      <c r="F34" s="34" t="s">
        <v>84</v>
      </c>
      <c r="G34" s="23">
        <v>4</v>
      </c>
      <c r="H34" s="23" t="s">
        <v>110</v>
      </c>
      <c r="I34" s="23">
        <f t="shared" si="0"/>
        <v>16</v>
      </c>
      <c r="J34" s="23"/>
      <c r="K34" s="23"/>
      <c r="L34" s="23"/>
      <c r="M34" s="23"/>
      <c r="N34" s="23"/>
      <c r="O34" s="23"/>
      <c r="P34" s="23"/>
      <c r="Q34" s="23"/>
    </row>
    <row r="35" spans="1:17" x14ac:dyDescent="0.25">
      <c r="A35" t="s">
        <v>67</v>
      </c>
      <c r="E35" s="33" t="s">
        <v>85</v>
      </c>
      <c r="F35" s="34" t="s">
        <v>86</v>
      </c>
      <c r="G35" s="23">
        <v>4</v>
      </c>
      <c r="H35" s="23" t="s">
        <v>111</v>
      </c>
      <c r="I35" s="23">
        <f t="shared" si="0"/>
        <v>12</v>
      </c>
    </row>
    <row r="36" spans="1:17" x14ac:dyDescent="0.25">
      <c r="A36" t="s">
        <v>32</v>
      </c>
      <c r="E36" s="33" t="s">
        <v>87</v>
      </c>
      <c r="F36" s="34" t="s">
        <v>88</v>
      </c>
      <c r="G36" s="23">
        <v>5</v>
      </c>
      <c r="H36" s="23" t="s">
        <v>110</v>
      </c>
      <c r="I36" s="23">
        <f t="shared" si="0"/>
        <v>20</v>
      </c>
    </row>
    <row r="37" spans="1:17" x14ac:dyDescent="0.25">
      <c r="A37" t="s">
        <v>68</v>
      </c>
      <c r="E37" s="33" t="s">
        <v>89</v>
      </c>
      <c r="F37" s="34" t="s">
        <v>90</v>
      </c>
      <c r="G37" s="23">
        <v>4</v>
      </c>
      <c r="H37" s="23" t="s">
        <v>111</v>
      </c>
      <c r="I37" s="23">
        <f t="shared" si="0"/>
        <v>12</v>
      </c>
    </row>
    <row r="38" spans="1:17" x14ac:dyDescent="0.25">
      <c r="A38" t="s">
        <v>69</v>
      </c>
      <c r="E38" s="33" t="s">
        <v>91</v>
      </c>
      <c r="F38" s="34" t="s">
        <v>92</v>
      </c>
      <c r="G38" s="23">
        <v>8</v>
      </c>
      <c r="H38" s="23" t="s">
        <v>110</v>
      </c>
      <c r="I38" s="23">
        <f t="shared" si="0"/>
        <v>32</v>
      </c>
    </row>
    <row r="39" spans="1:17" x14ac:dyDescent="0.25">
      <c r="E39" s="33" t="s">
        <v>93</v>
      </c>
      <c r="F39" s="34" t="s">
        <v>94</v>
      </c>
      <c r="G39" s="23">
        <v>4</v>
      </c>
      <c r="H39" s="23" t="s">
        <v>111</v>
      </c>
      <c r="I39" s="23">
        <f t="shared" si="0"/>
        <v>12</v>
      </c>
    </row>
    <row r="40" spans="1:17" x14ac:dyDescent="0.25">
      <c r="E40" s="33" t="s">
        <v>95</v>
      </c>
      <c r="F40" s="34" t="s">
        <v>96</v>
      </c>
      <c r="G40" s="23">
        <v>4</v>
      </c>
      <c r="H40" s="23" t="s">
        <v>110</v>
      </c>
      <c r="I40" s="23">
        <f t="shared" si="0"/>
        <v>16</v>
      </c>
    </row>
    <row r="41" spans="1:17" x14ac:dyDescent="0.25">
      <c r="E41" s="33" t="s">
        <v>99</v>
      </c>
      <c r="F41" s="34" t="s">
        <v>98</v>
      </c>
      <c r="G41" s="23">
        <v>3</v>
      </c>
      <c r="H41" s="23" t="s">
        <v>111</v>
      </c>
      <c r="I41" s="23">
        <f t="shared" si="0"/>
        <v>9</v>
      </c>
    </row>
    <row r="42" spans="1:17" x14ac:dyDescent="0.25">
      <c r="E42" s="33" t="s">
        <v>97</v>
      </c>
      <c r="F42" s="34" t="s">
        <v>100</v>
      </c>
      <c r="G42" s="23">
        <v>2</v>
      </c>
      <c r="H42" s="23" t="s">
        <v>110</v>
      </c>
      <c r="I42" s="23">
        <f t="shared" si="0"/>
        <v>8</v>
      </c>
    </row>
    <row r="43" spans="1:17" x14ac:dyDescent="0.25">
      <c r="E43" s="33" t="s">
        <v>101</v>
      </c>
      <c r="F43" s="34" t="s">
        <v>102</v>
      </c>
      <c r="G43" s="23">
        <v>3</v>
      </c>
      <c r="H43" s="23" t="s">
        <v>111</v>
      </c>
      <c r="I43" s="23">
        <f t="shared" si="0"/>
        <v>9</v>
      </c>
    </row>
    <row r="44" spans="1:17" x14ac:dyDescent="0.25">
      <c r="E44" s="33" t="s">
        <v>103</v>
      </c>
      <c r="F44" s="34" t="s">
        <v>104</v>
      </c>
      <c r="G44" s="48">
        <v>3</v>
      </c>
      <c r="H44" s="23" t="s">
        <v>110</v>
      </c>
      <c r="I44" s="23">
        <f t="shared" si="0"/>
        <v>12</v>
      </c>
    </row>
    <row r="45" spans="1:17" x14ac:dyDescent="0.25">
      <c r="E45" s="33" t="s">
        <v>112</v>
      </c>
      <c r="F45" s="34" t="s">
        <v>113</v>
      </c>
      <c r="G45" s="23">
        <v>3</v>
      </c>
      <c r="H45" s="23" t="s">
        <v>111</v>
      </c>
      <c r="I45" s="23">
        <f t="shared" si="0"/>
        <v>9</v>
      </c>
    </row>
    <row r="46" spans="1:17" x14ac:dyDescent="0.25">
      <c r="E46" s="33" t="s">
        <v>105</v>
      </c>
      <c r="F46" s="34" t="s">
        <v>106</v>
      </c>
      <c r="G46" s="23">
        <v>3</v>
      </c>
      <c r="H46" s="23" t="s">
        <v>111</v>
      </c>
      <c r="I46" s="23">
        <f t="shared" si="0"/>
        <v>9</v>
      </c>
    </row>
    <row r="47" spans="1:17" ht="15.75" thickBot="1" x14ac:dyDescent="0.3">
      <c r="E47" s="46" t="s">
        <v>108</v>
      </c>
      <c r="F47" s="47"/>
      <c r="G47" s="47">
        <f>SUM(G30:G43,G46)+6</f>
        <v>64</v>
      </c>
      <c r="H47" s="47"/>
      <c r="I47" s="47">
        <f>SUM(I30:I46)</f>
        <v>225</v>
      </c>
    </row>
    <row r="48" spans="1:17" ht="16.5" thickTop="1" thickBot="1" x14ac:dyDescent="0.3">
      <c r="F48" s="49" t="s">
        <v>107</v>
      </c>
      <c r="G48" s="50">
        <f>I47/G47</f>
        <v>3.515625</v>
      </c>
      <c r="H48" s="50"/>
      <c r="I48" s="50"/>
    </row>
  </sheetData>
  <sortState ref="A7:P23">
    <sortCondition ref="B7"/>
  </sortState>
  <mergeCells count="9">
    <mergeCell ref="G48:I48"/>
    <mergeCell ref="A26:C28"/>
    <mergeCell ref="A1:N3"/>
    <mergeCell ref="O5:Q5"/>
    <mergeCell ref="C5:D5"/>
    <mergeCell ref="E5:G5"/>
    <mergeCell ref="H5:J5"/>
    <mergeCell ref="L5:N5"/>
    <mergeCell ref="E26:I28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</dc:creator>
  <cp:lastModifiedBy>Lab Guest</cp:lastModifiedBy>
  <dcterms:created xsi:type="dcterms:W3CDTF">2014-04-30T20:33:24Z</dcterms:created>
  <dcterms:modified xsi:type="dcterms:W3CDTF">2015-02-27T18:07:50Z</dcterms:modified>
</cp:coreProperties>
</file>