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die\Desktop\"/>
    </mc:Choice>
  </mc:AlternateContent>
  <bookViews>
    <workbookView xWindow="0" yWindow="0" windowWidth="24240" windowHeight="12435" tabRatio="352" activeTab="1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U18" i="2" l="1"/>
  <c r="V18" i="2"/>
  <c r="W18" i="2"/>
  <c r="X18" i="2"/>
  <c r="R18" i="2"/>
  <c r="S18" i="2"/>
  <c r="T18" i="2"/>
  <c r="B18" i="2" l="1"/>
  <c r="C18" i="2"/>
  <c r="D18" i="2"/>
  <c r="E18" i="2"/>
  <c r="G18" i="2"/>
  <c r="H18" i="2"/>
  <c r="I18" i="2"/>
  <c r="J18" i="2"/>
  <c r="K18" i="2"/>
  <c r="L18" i="2"/>
  <c r="N18" i="2"/>
  <c r="O18" i="2"/>
  <c r="P18" i="2"/>
  <c r="Q18" i="2"/>
  <c r="A18" i="2"/>
  <c r="M17" i="2"/>
  <c r="A20" i="2" s="1"/>
  <c r="M18" i="2" l="1"/>
  <c r="A21" i="2"/>
</calcChain>
</file>

<file path=xl/comments1.xml><?xml version="1.0" encoding="utf-8"?>
<comments xmlns="http://schemas.openxmlformats.org/spreadsheetml/2006/main">
  <authors>
    <author>Eddie</author>
  </authors>
  <commentList>
    <comment ref="R2" authorId="0" shapeId="0">
      <text>
        <r>
          <rPr>
            <b/>
            <sz val="9"/>
            <color indexed="81"/>
            <rFont val="Tahoma"/>
            <charset val="1"/>
          </rPr>
          <t>Eddie:</t>
        </r>
        <r>
          <rPr>
            <sz val="9"/>
            <color indexed="81"/>
            <rFont val="Tahoma"/>
            <charset val="1"/>
          </rPr>
          <t xml:space="preserve">
A&amp;P counts as Biology course</t>
        </r>
      </text>
    </comment>
  </commentList>
</comments>
</file>

<file path=xl/sharedStrings.xml><?xml version="1.0" encoding="utf-8"?>
<sst xmlns="http://schemas.openxmlformats.org/spreadsheetml/2006/main" count="321" uniqueCount="126">
  <si>
    <t>Physical Therapy School Guide</t>
  </si>
  <si>
    <t>Low</t>
  </si>
  <si>
    <t>High</t>
  </si>
  <si>
    <t>Cost Estimate</t>
  </si>
  <si>
    <t>GPA</t>
  </si>
  <si>
    <t>GRE</t>
  </si>
  <si>
    <t>Verbal</t>
  </si>
  <si>
    <t>Quantitative</t>
  </si>
  <si>
    <t>Writing</t>
  </si>
  <si>
    <t>School</t>
  </si>
  <si>
    <t>Northern Arizona</t>
  </si>
  <si>
    <t>Cal State Long Beach</t>
  </si>
  <si>
    <t>U of Colorado</t>
  </si>
  <si>
    <t>U of Delaware</t>
  </si>
  <si>
    <t>U of Florida</t>
  </si>
  <si>
    <t>U of Miami</t>
  </si>
  <si>
    <t>Mercer U</t>
  </si>
  <si>
    <t>KU Med Center</t>
  </si>
  <si>
    <t>Wichita</t>
  </si>
  <si>
    <t>U of Nebraska Med Center</t>
  </si>
  <si>
    <t>UNC</t>
  </si>
  <si>
    <t>Ohio State</t>
  </si>
  <si>
    <t>U of Tenn Health Science Center</t>
  </si>
  <si>
    <t>N/A</t>
  </si>
  <si>
    <t>&gt;=4</t>
  </si>
  <si>
    <t>3.5-3.7</t>
  </si>
  <si>
    <t>70th%</t>
  </si>
  <si>
    <t>50th%</t>
  </si>
  <si>
    <t>Bayor-Army</t>
  </si>
  <si>
    <t>&gt;= 3.25</t>
  </si>
  <si>
    <t>combined</t>
  </si>
  <si>
    <t>over</t>
  </si>
  <si>
    <t>Mizzou</t>
  </si>
  <si>
    <t>Wisconsin - La Crosse</t>
  </si>
  <si>
    <t>Obs. Hrs.</t>
  </si>
  <si>
    <t>?</t>
  </si>
  <si>
    <t>Total:</t>
  </si>
  <si>
    <t>400+</t>
  </si>
  <si>
    <t>&gt;150</t>
  </si>
  <si>
    <t>&gt;151</t>
  </si>
  <si>
    <t>OU</t>
  </si>
  <si>
    <t>Organism Bio</t>
  </si>
  <si>
    <t>Chem 1</t>
  </si>
  <si>
    <t>Chem 2</t>
  </si>
  <si>
    <t>Gen Psych</t>
  </si>
  <si>
    <t>U of St. Augustine</t>
  </si>
  <si>
    <t>&gt;=</t>
  </si>
  <si>
    <t>CSULB</t>
  </si>
  <si>
    <t>A&amp;P</t>
  </si>
  <si>
    <t>Biol 1 (198)</t>
  </si>
  <si>
    <t>Chemistry 1 (210)</t>
  </si>
  <si>
    <t>Chemistry 1 (230)</t>
  </si>
  <si>
    <t>Gen Physics 113</t>
  </si>
  <si>
    <t>Gen Physics 114</t>
  </si>
  <si>
    <t>BioStats?</t>
  </si>
  <si>
    <t>Stats in Human Movement Science?</t>
  </si>
  <si>
    <t>Physics 1</t>
  </si>
  <si>
    <t>Physics 2</t>
  </si>
  <si>
    <t>Trig</t>
  </si>
  <si>
    <t>Stats</t>
  </si>
  <si>
    <t>Exercise Physiology</t>
  </si>
  <si>
    <t>Speech</t>
  </si>
  <si>
    <t>English 1</t>
  </si>
  <si>
    <t>English 2</t>
  </si>
  <si>
    <t>Psych 1</t>
  </si>
  <si>
    <t>Psych 2</t>
  </si>
  <si>
    <t>Medical Terminology</t>
  </si>
  <si>
    <t xml:space="preserve">Chem 1 </t>
  </si>
  <si>
    <t>Advanced Psych</t>
  </si>
  <si>
    <t>U. of St. Augustine</t>
  </si>
  <si>
    <t>Biol 1</t>
  </si>
  <si>
    <t>Psych</t>
  </si>
  <si>
    <t>Sociology</t>
  </si>
  <si>
    <t>Anthropology</t>
  </si>
  <si>
    <t>Baylor-Army</t>
  </si>
  <si>
    <t xml:space="preserve">Sociology </t>
  </si>
  <si>
    <t>Chapman</t>
  </si>
  <si>
    <t>Biol 2</t>
  </si>
  <si>
    <t>Loma Linda</t>
  </si>
  <si>
    <t>Philosophy</t>
  </si>
  <si>
    <t>Human Growth/Development</t>
  </si>
  <si>
    <t>English</t>
  </si>
  <si>
    <t>Med Term</t>
  </si>
  <si>
    <t>Comms</t>
  </si>
  <si>
    <t>Azusa</t>
  </si>
  <si>
    <t>Physics</t>
  </si>
  <si>
    <t>Missouri State</t>
  </si>
  <si>
    <t>Math</t>
  </si>
  <si>
    <t>Rockhurst</t>
  </si>
  <si>
    <t>Ethics?</t>
  </si>
  <si>
    <t>Comms?</t>
  </si>
  <si>
    <t>UNLV</t>
  </si>
  <si>
    <t>Upper level Biol</t>
  </si>
  <si>
    <t>Regis</t>
  </si>
  <si>
    <t>Behavior Science</t>
  </si>
  <si>
    <t>Denver</t>
  </si>
  <si>
    <t>Upper Level Science</t>
  </si>
  <si>
    <t>7 years in Army</t>
  </si>
  <si>
    <t xml:space="preserve">Azusa </t>
  </si>
  <si>
    <t>xxx</t>
  </si>
  <si>
    <t>2.9 Cumulative &amp; 3.2 science/prereq</t>
  </si>
  <si>
    <t>Not Req'd</t>
  </si>
  <si>
    <t>15 Inpatient, 15 Outpatient, 15 additional</t>
  </si>
  <si>
    <t>2.75 pre req</t>
  </si>
  <si>
    <t>None Req'd</t>
  </si>
  <si>
    <t>U of TX Southwestern</t>
  </si>
  <si>
    <t>Sacred Heart</t>
  </si>
  <si>
    <t>Southwest Baptist University</t>
  </si>
  <si>
    <t>Bio</t>
  </si>
  <si>
    <t>Pathophysiology</t>
  </si>
  <si>
    <t>Call</t>
  </si>
  <si>
    <t>UNT</t>
  </si>
  <si>
    <t>USC</t>
  </si>
  <si>
    <t>Biol 3</t>
  </si>
  <si>
    <t>Fresno St.</t>
  </si>
  <si>
    <t>Abnormal Psych</t>
  </si>
  <si>
    <t>Med. Term.</t>
  </si>
  <si>
    <t>Midwestern U.</t>
  </si>
  <si>
    <t>English 3</t>
  </si>
  <si>
    <t>Sociology/Behavioral Science</t>
  </si>
  <si>
    <t>NAU</t>
  </si>
  <si>
    <t>Baylor</t>
  </si>
  <si>
    <t>Missouri St.</t>
  </si>
  <si>
    <t>S.W. Baptist</t>
  </si>
  <si>
    <t>ECU</t>
  </si>
  <si>
    <t>Allow Kin Psych Class?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</si>
</sst>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36"/>
      <color rgb="FFFA7D00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double">
        <color theme="4"/>
      </top>
      <bottom style="medium">
        <color theme="4" tint="0.39997558519241921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5" fillId="0" borderId="12" applyNumberFormat="0" applyFill="0" applyAlignment="0" applyProtection="0"/>
    <xf numFmtId="0" fontId="1" fillId="6" borderId="0" applyNumberFormat="0" applyBorder="0" applyAlignment="0" applyProtection="0"/>
    <xf numFmtId="0" fontId="7" fillId="0" borderId="14" applyNumberFormat="0" applyFill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12" fillId="9" borderId="0" applyNumberFormat="0" applyBorder="0" applyAlignment="0" applyProtection="0"/>
  </cellStyleXfs>
  <cellXfs count="70">
    <xf numFmtId="0" fontId="0" fillId="0" borderId="0" xfId="0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0" fillId="4" borderId="2" xfId="1" applyNumberFormat="1" applyFont="1" applyFill="1" applyBorder="1" applyAlignment="1">
      <alignment horizontal="center"/>
    </xf>
    <xf numFmtId="0" fontId="1" fillId="4" borderId="0" xfId="3" applyFill="1"/>
    <xf numFmtId="0" fontId="1" fillId="4" borderId="2" xfId="3" applyFill="1" applyBorder="1" applyAlignment="1">
      <alignment horizontal="center"/>
    </xf>
    <xf numFmtId="164" fontId="1" fillId="4" borderId="2" xfId="1" applyNumberFormat="1" applyFill="1" applyBorder="1" applyAlignment="1">
      <alignment horizontal="center"/>
    </xf>
    <xf numFmtId="0" fontId="0" fillId="4" borderId="2" xfId="3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164" fontId="0" fillId="5" borderId="2" xfId="1" applyNumberFormat="1" applyFont="1" applyFill="1" applyBorder="1" applyAlignment="1">
      <alignment horizontal="center"/>
    </xf>
    <xf numFmtId="0" fontId="0" fillId="5" borderId="0" xfId="0" applyFill="1"/>
    <xf numFmtId="0" fontId="1" fillId="5" borderId="2" xfId="3" applyFill="1" applyBorder="1" applyAlignment="1">
      <alignment horizontal="center"/>
    </xf>
    <xf numFmtId="164" fontId="1" fillId="5" borderId="2" xfId="1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11" xfId="0" applyFill="1" applyBorder="1" applyAlignment="1">
      <alignment horizontal="center"/>
    </xf>
    <xf numFmtId="164" fontId="0" fillId="4" borderId="11" xfId="1" applyNumberFormat="1" applyFont="1" applyFill="1" applyBorder="1" applyAlignment="1">
      <alignment horizontal="center"/>
    </xf>
    <xf numFmtId="0" fontId="0" fillId="5" borderId="2" xfId="0" applyFill="1" applyBorder="1"/>
    <xf numFmtId="0" fontId="0" fillId="4" borderId="2" xfId="0" applyFill="1" applyBorder="1"/>
    <xf numFmtId="0" fontId="0" fillId="5" borderId="2" xfId="3" applyFont="1" applyFill="1" applyBorder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5" fillId="0" borderId="12" xfId="4"/>
    <xf numFmtId="1" fontId="0" fillId="0" borderId="0" xfId="0" applyNumberFormat="1" applyAlignment="1">
      <alignment horizontal="center"/>
    </xf>
    <xf numFmtId="2" fontId="0" fillId="0" borderId="0" xfId="0" applyNumberFormat="1"/>
    <xf numFmtId="0" fontId="6" fillId="6" borderId="13" xfId="5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14" xfId="6" applyAlignment="1">
      <alignment horizontal="center"/>
    </xf>
    <xf numFmtId="0" fontId="7" fillId="0" borderId="14" xfId="6"/>
    <xf numFmtId="0" fontId="0" fillId="0" borderId="0" xfId="0" applyAlignment="1"/>
    <xf numFmtId="0" fontId="0" fillId="5" borderId="2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165" fontId="0" fillId="4" borderId="2" xfId="0" applyNumberFormat="1" applyFill="1" applyBorder="1" applyAlignment="1">
      <alignment horizontal="center"/>
    </xf>
    <xf numFmtId="165" fontId="0" fillId="4" borderId="2" xfId="0" applyNumberFormat="1" applyFill="1" applyBorder="1"/>
    <xf numFmtId="0" fontId="0" fillId="4" borderId="2" xfId="0" applyFill="1" applyBorder="1" applyAlignment="1">
      <alignment horizontal="right"/>
    </xf>
    <xf numFmtId="0" fontId="0" fillId="4" borderId="2" xfId="0" applyFill="1" applyBorder="1" applyAlignment="1">
      <alignment horizontal="left"/>
    </xf>
    <xf numFmtId="9" fontId="0" fillId="4" borderId="2" xfId="0" applyNumberFormat="1" applyFill="1" applyBorder="1"/>
    <xf numFmtId="0" fontId="1" fillId="4" borderId="2" xfId="3" applyFont="1" applyFill="1" applyBorder="1" applyAlignment="1">
      <alignment horizontal="center"/>
    </xf>
    <xf numFmtId="0" fontId="0" fillId="4" borderId="0" xfId="0" applyFill="1"/>
    <xf numFmtId="0" fontId="1" fillId="5" borderId="2" xfId="3" applyFont="1" applyFill="1" applyBorder="1" applyAlignment="1">
      <alignment horizontal="center"/>
    </xf>
    <xf numFmtId="165" fontId="0" fillId="5" borderId="2" xfId="0" applyNumberFormat="1" applyFill="1" applyBorder="1"/>
    <xf numFmtId="0" fontId="7" fillId="0" borderId="14" xfId="6" applyAlignment="1">
      <alignment horizontal="left" vertical="center"/>
    </xf>
    <xf numFmtId="165" fontId="2" fillId="2" borderId="1" xfId="2" applyNumberFormat="1" applyAlignment="1">
      <alignment horizontal="center"/>
    </xf>
    <xf numFmtId="165" fontId="0" fillId="0" borderId="0" xfId="0" applyNumberFormat="1"/>
    <xf numFmtId="0" fontId="8" fillId="7" borderId="0" xfId="7" applyAlignment="1">
      <alignment horizontal="left"/>
    </xf>
    <xf numFmtId="0" fontId="8" fillId="7" borderId="0" xfId="7" applyAlignment="1">
      <alignment horizontal="center"/>
    </xf>
    <xf numFmtId="0" fontId="8" fillId="7" borderId="0" xfId="7"/>
    <xf numFmtId="0" fontId="0" fillId="0" borderId="2" xfId="0" applyBorder="1"/>
    <xf numFmtId="2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8" fillId="7" borderId="2" xfId="7" applyBorder="1"/>
    <xf numFmtId="0" fontId="12" fillId="9" borderId="2" xfId="9" applyBorder="1"/>
    <xf numFmtId="0" fontId="11" fillId="8" borderId="2" xfId="8" applyBorder="1"/>
    <xf numFmtId="0" fontId="3" fillId="2" borderId="6" xfId="2" applyFont="1" applyBorder="1" applyAlignment="1">
      <alignment horizontal="center" vertical="center"/>
    </xf>
    <xf numFmtId="0" fontId="3" fillId="2" borderId="7" xfId="2" applyFont="1" applyBorder="1" applyAlignment="1">
      <alignment horizontal="center" vertical="center"/>
    </xf>
    <xf numFmtId="0" fontId="3" fillId="2" borderId="8" xfId="2" applyFont="1" applyBorder="1" applyAlignment="1">
      <alignment horizontal="center" vertical="center"/>
    </xf>
    <xf numFmtId="0" fontId="3" fillId="2" borderId="0" xfId="2" applyFont="1" applyBorder="1" applyAlignment="1">
      <alignment horizontal="center" vertical="center"/>
    </xf>
    <xf numFmtId="0" fontId="3" fillId="2" borderId="9" xfId="2" applyFont="1" applyBorder="1" applyAlignment="1">
      <alignment horizontal="center" vertical="center"/>
    </xf>
    <xf numFmtId="0" fontId="3" fillId="2" borderId="10" xfId="2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0">
    <cellStyle name="20% - Accent6" xfId="5" builtinId="50"/>
    <cellStyle name="40% - Accent2" xfId="3" builtinId="35"/>
    <cellStyle name="Bad" xfId="8" builtinId="27"/>
    <cellStyle name="Calculation" xfId="2" builtinId="22"/>
    <cellStyle name="Currency" xfId="1" builtinId="4"/>
    <cellStyle name="Good" xfId="7" builtinId="26"/>
    <cellStyle name="Heading 2" xfId="6" builtinId="17"/>
    <cellStyle name="Neutral" xfId="9" builtinId="28"/>
    <cellStyle name="Normal" xfId="0" builtinId="0"/>
    <cellStyle name="Total" xfId="4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4"/>
  <sheetViews>
    <sheetView topLeftCell="A11" workbookViewId="0">
      <selection activeCell="O27" sqref="O27"/>
    </sheetView>
  </sheetViews>
  <sheetFormatPr defaultRowHeight="15" x14ac:dyDescent="0.25"/>
  <cols>
    <col min="1" max="1" width="30.42578125" customWidth="1"/>
    <col min="2" max="3" width="10" customWidth="1"/>
    <col min="5" max="5" width="10" customWidth="1"/>
    <col min="6" max="6" width="13.5703125" customWidth="1"/>
    <col min="8" max="8" width="8.7109375" customWidth="1"/>
  </cols>
  <sheetData>
    <row r="1" spans="1:53" ht="15" customHeight="1" x14ac:dyDescent="0.25">
      <c r="A1" s="58" t="s">
        <v>0</v>
      </c>
      <c r="B1" s="59"/>
      <c r="C1" s="59"/>
      <c r="D1" s="59"/>
      <c r="E1" s="59"/>
      <c r="F1" s="59"/>
      <c r="G1" s="59"/>
      <c r="H1" s="59"/>
    </row>
    <row r="2" spans="1:53" ht="15" customHeight="1" x14ac:dyDescent="0.25">
      <c r="A2" s="60"/>
      <c r="B2" s="61"/>
      <c r="C2" s="61"/>
      <c r="D2" s="61"/>
      <c r="E2" s="61"/>
      <c r="F2" s="61"/>
      <c r="G2" s="61"/>
      <c r="H2" s="61"/>
    </row>
    <row r="3" spans="1:53" ht="15" customHeight="1" x14ac:dyDescent="0.25">
      <c r="A3" s="62"/>
      <c r="B3" s="63"/>
      <c r="C3" s="63"/>
      <c r="D3" s="63"/>
      <c r="E3" s="63"/>
      <c r="F3" s="63"/>
      <c r="G3" s="63"/>
      <c r="H3" s="63"/>
    </row>
    <row r="5" spans="1:53" x14ac:dyDescent="0.25">
      <c r="A5" s="41"/>
      <c r="B5" s="64" t="s">
        <v>3</v>
      </c>
      <c r="C5" s="65"/>
      <c r="D5" s="28"/>
      <c r="E5" s="64" t="s">
        <v>5</v>
      </c>
      <c r="F5" s="66"/>
      <c r="G5" s="65"/>
      <c r="H5" s="15"/>
    </row>
    <row r="6" spans="1:53" x14ac:dyDescent="0.25">
      <c r="A6" s="2" t="s">
        <v>9</v>
      </c>
      <c r="B6" s="1" t="s">
        <v>1</v>
      </c>
      <c r="C6" s="1" t="s">
        <v>2</v>
      </c>
      <c r="D6" s="1" t="s">
        <v>4</v>
      </c>
      <c r="E6" s="1" t="s">
        <v>6</v>
      </c>
      <c r="F6" s="1" t="s">
        <v>7</v>
      </c>
      <c r="G6" s="1" t="s">
        <v>8</v>
      </c>
      <c r="H6" s="14" t="s">
        <v>34</v>
      </c>
    </row>
    <row r="7" spans="1:53" s="5" customFormat="1" x14ac:dyDescent="0.25">
      <c r="A7" s="33" t="s">
        <v>13</v>
      </c>
      <c r="B7" s="4">
        <v>50509</v>
      </c>
      <c r="C7" s="4">
        <v>101016</v>
      </c>
      <c r="D7" s="3">
        <v>3.74</v>
      </c>
      <c r="E7" s="3" t="s">
        <v>26</v>
      </c>
      <c r="F7" s="3" t="s">
        <v>26</v>
      </c>
      <c r="G7" s="3" t="s">
        <v>23</v>
      </c>
      <c r="H7" s="3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 s="11" customFormat="1" x14ac:dyDescent="0.25">
      <c r="A8" s="32" t="s">
        <v>15</v>
      </c>
      <c r="B8" s="10">
        <v>90000</v>
      </c>
      <c r="C8" s="10">
        <v>90000</v>
      </c>
      <c r="D8" s="9">
        <v>3.62</v>
      </c>
      <c r="E8" s="9">
        <v>158</v>
      </c>
      <c r="F8" s="9">
        <v>160</v>
      </c>
      <c r="G8" s="9">
        <v>4</v>
      </c>
      <c r="H8" s="9"/>
      <c r="I8"/>
      <c r="J8"/>
      <c r="K8" s="16"/>
      <c r="L8" s="16"/>
      <c r="M8" s="16"/>
      <c r="N8" s="16"/>
      <c r="O8" s="16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</row>
    <row r="9" spans="1:53" s="5" customFormat="1" x14ac:dyDescent="0.25">
      <c r="A9" s="33" t="s">
        <v>20</v>
      </c>
      <c r="B9" s="4">
        <v>38880</v>
      </c>
      <c r="C9" s="4">
        <v>109467</v>
      </c>
      <c r="D9" s="3">
        <v>3.2</v>
      </c>
      <c r="E9" s="3"/>
      <c r="F9" s="3"/>
      <c r="G9" s="3"/>
      <c r="H9" s="3"/>
      <c r="I9"/>
      <c r="J9" s="23"/>
      <c r="K9" s="16"/>
      <c r="L9" s="16"/>
      <c r="M9" s="16"/>
      <c r="N9" s="16"/>
      <c r="O9" s="16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</row>
    <row r="10" spans="1:53" s="11" customFormat="1" x14ac:dyDescent="0.25">
      <c r="A10" s="42" t="s">
        <v>14</v>
      </c>
      <c r="B10" s="13">
        <v>67704</v>
      </c>
      <c r="C10" s="13">
        <v>95424</v>
      </c>
      <c r="D10" s="12"/>
      <c r="E10" s="12"/>
      <c r="F10" s="12"/>
      <c r="G10" s="12"/>
      <c r="H10" s="12"/>
      <c r="I10"/>
      <c r="J10" s="23"/>
      <c r="K10" s="16"/>
      <c r="L10" s="16"/>
      <c r="M10" s="16"/>
      <c r="N10" s="16"/>
      <c r="O10" s="16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s="5" customFormat="1" x14ac:dyDescent="0.25">
      <c r="A11" s="40" t="s">
        <v>17</v>
      </c>
      <c r="B11" s="7">
        <v>92923</v>
      </c>
      <c r="C11" s="7">
        <v>164520</v>
      </c>
      <c r="D11" s="8" t="s">
        <v>25</v>
      </c>
      <c r="E11" s="8" t="s">
        <v>27</v>
      </c>
      <c r="F11" s="8" t="s">
        <v>27</v>
      </c>
      <c r="G11" s="8" t="s">
        <v>27</v>
      </c>
      <c r="H11" s="8"/>
      <c r="I11"/>
      <c r="J11" s="23"/>
      <c r="K11" s="16"/>
      <c r="L11" s="16"/>
      <c r="M11" s="16"/>
      <c r="N11" s="16"/>
      <c r="O11" s="16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s="11" customFormat="1" x14ac:dyDescent="0.25">
      <c r="A12" s="32" t="s">
        <v>21</v>
      </c>
      <c r="B12" s="10"/>
      <c r="C12" s="10"/>
      <c r="D12" s="9">
        <v>3.8</v>
      </c>
      <c r="E12" s="9"/>
      <c r="F12" s="9"/>
      <c r="G12" s="9" t="s">
        <v>24</v>
      </c>
      <c r="H12" s="9"/>
      <c r="I12"/>
      <c r="J12" s="23"/>
      <c r="K12" s="16"/>
      <c r="L12" s="16"/>
      <c r="M12" s="16"/>
      <c r="N12" s="16"/>
      <c r="O12" s="16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s="5" customFormat="1" x14ac:dyDescent="0.25">
      <c r="A13" s="40" t="s">
        <v>10</v>
      </c>
      <c r="B13" s="7">
        <v>31026</v>
      </c>
      <c r="C13" s="7">
        <v>63000</v>
      </c>
      <c r="D13" s="8" t="s">
        <v>25</v>
      </c>
      <c r="E13" s="6">
        <v>157</v>
      </c>
      <c r="F13" s="6">
        <v>155.68</v>
      </c>
      <c r="G13" s="6">
        <v>4.4000000000000004</v>
      </c>
      <c r="H13" s="6"/>
      <c r="I13"/>
      <c r="J13" s="23"/>
      <c r="K13" s="16"/>
      <c r="L13" s="16"/>
      <c r="M13" s="16"/>
      <c r="N13" s="16"/>
      <c r="O13" s="16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s="11" customFormat="1" x14ac:dyDescent="0.25">
      <c r="A14" s="42" t="s">
        <v>12</v>
      </c>
      <c r="B14" s="13">
        <v>51040</v>
      </c>
      <c r="C14" s="13">
        <v>111940</v>
      </c>
      <c r="D14" s="12"/>
      <c r="E14" s="12"/>
      <c r="F14" s="12"/>
      <c r="G14" s="12"/>
      <c r="H14" s="12"/>
      <c r="I14"/>
      <c r="J14" s="23"/>
      <c r="K14" s="16"/>
      <c r="L14" s="16"/>
      <c r="M14" s="16"/>
      <c r="N14"/>
      <c r="O14"/>
      <c r="P14" s="16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s="5" customFormat="1" x14ac:dyDescent="0.25">
      <c r="A15" s="40" t="s">
        <v>19</v>
      </c>
      <c r="B15" s="7">
        <v>55283</v>
      </c>
      <c r="C15" s="7">
        <v>93849</v>
      </c>
      <c r="D15" s="6">
        <v>3.77</v>
      </c>
      <c r="E15" s="6">
        <v>153</v>
      </c>
      <c r="F15" s="6">
        <v>154</v>
      </c>
      <c r="G15" s="6">
        <v>4</v>
      </c>
      <c r="H15" s="6"/>
      <c r="I15"/>
      <c r="J15" s="23"/>
      <c r="K15" s="16"/>
      <c r="L15" s="16"/>
      <c r="M15" s="16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s="11" customFormat="1" x14ac:dyDescent="0.25">
      <c r="A16" s="32" t="s">
        <v>22</v>
      </c>
      <c r="B16" s="10"/>
      <c r="C16" s="10"/>
      <c r="D16" s="9">
        <v>3</v>
      </c>
      <c r="E16" s="9" t="s">
        <v>39</v>
      </c>
      <c r="F16" s="9" t="s">
        <v>38</v>
      </c>
      <c r="G16" s="9"/>
      <c r="H16" s="9">
        <v>100</v>
      </c>
      <c r="I16"/>
      <c r="J16" s="23"/>
      <c r="K16" s="16"/>
      <c r="L16" s="16"/>
      <c r="M16" s="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s="5" customFormat="1" x14ac:dyDescent="0.25">
      <c r="A17" s="33" t="s">
        <v>45</v>
      </c>
      <c r="B17" s="4">
        <v>45000</v>
      </c>
      <c r="C17" s="4">
        <v>45000</v>
      </c>
      <c r="D17" s="3">
        <v>3</v>
      </c>
      <c r="E17" s="3" t="s">
        <v>46</v>
      </c>
      <c r="F17" s="3">
        <v>294</v>
      </c>
      <c r="G17" s="3"/>
      <c r="H17" s="3">
        <v>80</v>
      </c>
      <c r="I17"/>
      <c r="J17" s="23"/>
      <c r="K17" s="16"/>
      <c r="L17" s="16"/>
      <c r="M17" s="16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s="11" customFormat="1" x14ac:dyDescent="0.25">
      <c r="A18" s="21" t="s">
        <v>105</v>
      </c>
      <c r="B18" s="13"/>
      <c r="C18" s="13"/>
      <c r="D18" s="12">
        <v>3.7</v>
      </c>
      <c r="E18" s="21" t="s">
        <v>36</v>
      </c>
      <c r="F18" s="12">
        <v>500</v>
      </c>
      <c r="G18" s="12">
        <v>4</v>
      </c>
      <c r="H18" s="21" t="s">
        <v>37</v>
      </c>
      <c r="I18"/>
      <c r="J18" s="23"/>
      <c r="K18" s="16"/>
      <c r="L18" s="16"/>
      <c r="M18" s="16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s="5" customFormat="1" x14ac:dyDescent="0.25">
      <c r="A19" s="40" t="s">
        <v>18</v>
      </c>
      <c r="B19" s="7">
        <v>32000</v>
      </c>
      <c r="C19" s="7">
        <v>32000</v>
      </c>
      <c r="D19" s="6"/>
      <c r="E19" s="6"/>
      <c r="F19" s="6"/>
      <c r="G19" s="6"/>
      <c r="H19" s="6"/>
      <c r="I19"/>
      <c r="J19" s="23"/>
      <c r="K19" s="16"/>
      <c r="L19" s="16"/>
      <c r="M19" s="16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s="11" customFormat="1" x14ac:dyDescent="0.25">
      <c r="A20" s="42" t="s">
        <v>11</v>
      </c>
      <c r="B20" s="13">
        <v>26000</v>
      </c>
      <c r="C20" s="13">
        <v>26000</v>
      </c>
      <c r="D20" s="12">
        <v>3</v>
      </c>
      <c r="E20" s="12"/>
      <c r="F20" s="12"/>
      <c r="G20" s="12">
        <v>4</v>
      </c>
      <c r="H20" s="12">
        <v>100</v>
      </c>
      <c r="I20"/>
      <c r="J20" s="23"/>
      <c r="K20" s="16"/>
      <c r="L20" s="16"/>
      <c r="M20" s="16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s="5" customFormat="1" x14ac:dyDescent="0.25">
      <c r="A21" s="34" t="s">
        <v>16</v>
      </c>
      <c r="B21" s="18">
        <v>84933</v>
      </c>
      <c r="C21" s="18">
        <v>84933</v>
      </c>
      <c r="D21" s="17">
        <v>3.35</v>
      </c>
      <c r="E21" s="17" t="s">
        <v>36</v>
      </c>
      <c r="F21" s="17">
        <v>300</v>
      </c>
      <c r="G21" s="17">
        <v>3.5</v>
      </c>
      <c r="H21" s="17">
        <v>60</v>
      </c>
      <c r="I21"/>
      <c r="J21" s="23"/>
      <c r="K21" s="16"/>
      <c r="L21" s="16"/>
      <c r="M21" s="16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s="19" customFormat="1" x14ac:dyDescent="0.25">
      <c r="A22" s="32" t="s">
        <v>28</v>
      </c>
      <c r="B22" s="10">
        <v>0</v>
      </c>
      <c r="C22" s="10">
        <v>0</v>
      </c>
      <c r="D22" s="9" t="s">
        <v>29</v>
      </c>
      <c r="E22" s="9" t="s">
        <v>30</v>
      </c>
      <c r="F22" s="9" t="s">
        <v>31</v>
      </c>
      <c r="G22" s="9">
        <v>297</v>
      </c>
      <c r="H22" s="9">
        <v>100</v>
      </c>
      <c r="I22"/>
      <c r="J22" s="23"/>
      <c r="K22" s="16"/>
      <c r="L22" s="16"/>
      <c r="M22" s="16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s="20" customFormat="1" x14ac:dyDescent="0.25">
      <c r="A23" s="33" t="s">
        <v>32</v>
      </c>
      <c r="B23" s="4">
        <v>53000</v>
      </c>
      <c r="C23" s="4">
        <v>53000</v>
      </c>
      <c r="D23" s="3">
        <v>3</v>
      </c>
      <c r="E23" s="3" t="s">
        <v>35</v>
      </c>
      <c r="F23" s="3" t="s">
        <v>35</v>
      </c>
      <c r="G23" s="3" t="s">
        <v>35</v>
      </c>
      <c r="H23" s="3">
        <v>40</v>
      </c>
      <c r="I23"/>
      <c r="J23" s="23"/>
      <c r="K23" s="25"/>
      <c r="L23" s="16"/>
      <c r="M23" s="16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s="19" customFormat="1" x14ac:dyDescent="0.25">
      <c r="A24" s="32" t="s">
        <v>33</v>
      </c>
      <c r="B24" s="10">
        <v>52597</v>
      </c>
      <c r="C24" s="10">
        <v>103074</v>
      </c>
      <c r="D24" s="9">
        <v>3.77</v>
      </c>
      <c r="E24" s="9">
        <v>153</v>
      </c>
      <c r="F24" s="9">
        <v>153</v>
      </c>
      <c r="G24" s="9">
        <v>4.2</v>
      </c>
      <c r="H24" s="9">
        <v>40</v>
      </c>
      <c r="I24"/>
      <c r="J24" s="23"/>
      <c r="K24" s="16"/>
      <c r="L24" s="16"/>
      <c r="M24" s="16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25">
      <c r="A25" s="3" t="s">
        <v>76</v>
      </c>
      <c r="B25" s="3">
        <v>378484</v>
      </c>
      <c r="C25" s="35">
        <v>37848</v>
      </c>
      <c r="D25" s="3">
        <v>3</v>
      </c>
      <c r="E25" s="3">
        <v>146</v>
      </c>
      <c r="F25" s="3">
        <v>144</v>
      </c>
      <c r="G25" s="3">
        <v>3.5</v>
      </c>
      <c r="H25" s="3">
        <v>40</v>
      </c>
      <c r="J25" s="23"/>
      <c r="K25" s="16"/>
      <c r="L25" s="16"/>
      <c r="M25" s="16"/>
      <c r="Q25" s="26"/>
    </row>
    <row r="26" spans="1:53" ht="15" customHeight="1" thickBot="1" x14ac:dyDescent="0.3">
      <c r="A26" s="9" t="s">
        <v>78</v>
      </c>
      <c r="B26" s="19" t="s">
        <v>36</v>
      </c>
      <c r="C26" s="43">
        <v>85000</v>
      </c>
      <c r="D26" s="19">
        <v>3.3</v>
      </c>
      <c r="E26" s="19"/>
      <c r="F26" s="19"/>
      <c r="G26" s="19"/>
      <c r="H26" s="19"/>
      <c r="K26" s="24"/>
      <c r="L26" s="24"/>
      <c r="M26" s="24"/>
    </row>
    <row r="27" spans="1:53" ht="15" customHeight="1" thickTop="1" thickBot="1" x14ac:dyDescent="0.3">
      <c r="A27" s="3" t="s">
        <v>98</v>
      </c>
      <c r="B27" s="20" t="s">
        <v>36</v>
      </c>
      <c r="C27" s="36">
        <v>100000</v>
      </c>
      <c r="D27" s="20">
        <v>3</v>
      </c>
      <c r="E27" s="20">
        <v>150</v>
      </c>
      <c r="F27" s="20">
        <v>150</v>
      </c>
      <c r="G27" s="20">
        <v>4</v>
      </c>
      <c r="H27" s="20">
        <v>100</v>
      </c>
      <c r="K27" s="27"/>
      <c r="L27" s="27"/>
      <c r="M27" s="27"/>
      <c r="O27" s="26"/>
    </row>
    <row r="28" spans="1:53" ht="15" customHeight="1" x14ac:dyDescent="0.25">
      <c r="A28" s="9" t="s">
        <v>86</v>
      </c>
      <c r="B28" s="19" t="s">
        <v>99</v>
      </c>
      <c r="C28" s="43" t="s">
        <v>99</v>
      </c>
      <c r="D28" s="19">
        <v>3</v>
      </c>
      <c r="E28" s="19"/>
      <c r="F28" s="19"/>
      <c r="G28" s="19"/>
      <c r="H28" s="19">
        <v>50</v>
      </c>
    </row>
    <row r="29" spans="1:53" x14ac:dyDescent="0.25">
      <c r="A29" s="3" t="s">
        <v>91</v>
      </c>
      <c r="B29" s="20" t="s">
        <v>36</v>
      </c>
      <c r="C29" s="36">
        <v>82000</v>
      </c>
      <c r="D29" s="20">
        <v>3</v>
      </c>
      <c r="E29" s="37" t="s">
        <v>46</v>
      </c>
      <c r="F29" s="38">
        <v>300</v>
      </c>
      <c r="G29" s="20"/>
      <c r="H29" s="20">
        <v>100</v>
      </c>
    </row>
    <row r="30" spans="1:53" x14ac:dyDescent="0.25">
      <c r="A30" s="9" t="s">
        <v>40</v>
      </c>
      <c r="B30" s="19" t="s">
        <v>36</v>
      </c>
      <c r="C30" s="43">
        <v>90600</v>
      </c>
      <c r="D30" s="19">
        <v>2.75</v>
      </c>
      <c r="E30" s="19"/>
      <c r="F30" s="19"/>
      <c r="G30" s="19"/>
      <c r="H30" s="19">
        <v>40</v>
      </c>
    </row>
    <row r="31" spans="1:53" x14ac:dyDescent="0.25">
      <c r="A31" s="3" t="s">
        <v>88</v>
      </c>
      <c r="B31" s="20" t="s">
        <v>36</v>
      </c>
      <c r="C31" s="36">
        <v>95000</v>
      </c>
      <c r="D31" s="20" t="s">
        <v>100</v>
      </c>
      <c r="E31" s="20">
        <v>150</v>
      </c>
      <c r="F31" s="20">
        <v>148</v>
      </c>
      <c r="G31" s="20"/>
      <c r="H31" s="20" t="s">
        <v>101</v>
      </c>
    </row>
    <row r="32" spans="1:53" x14ac:dyDescent="0.25">
      <c r="A32" s="9" t="s">
        <v>95</v>
      </c>
      <c r="B32" s="19" t="s">
        <v>36</v>
      </c>
      <c r="C32" s="43">
        <v>115188</v>
      </c>
      <c r="D32" s="19">
        <v>3</v>
      </c>
      <c r="E32" s="19">
        <v>155</v>
      </c>
      <c r="F32" s="19">
        <v>154</v>
      </c>
      <c r="G32" s="19">
        <v>4.2</v>
      </c>
      <c r="H32" s="19" t="s">
        <v>102</v>
      </c>
    </row>
    <row r="33" spans="1:11" x14ac:dyDescent="0.25">
      <c r="A33" s="3" t="s">
        <v>93</v>
      </c>
      <c r="B33" s="20" t="s">
        <v>36</v>
      </c>
      <c r="C33" s="36">
        <v>95000</v>
      </c>
      <c r="D33" s="20" t="s">
        <v>103</v>
      </c>
      <c r="E33" s="39">
        <v>0.7</v>
      </c>
      <c r="F33" s="39">
        <v>0.59</v>
      </c>
      <c r="G33" s="39">
        <v>0.66</v>
      </c>
      <c r="H33" s="20" t="s">
        <v>104</v>
      </c>
    </row>
    <row r="34" spans="1:11" x14ac:dyDescent="0.25">
      <c r="A34" s="16" t="s">
        <v>124</v>
      </c>
    </row>
    <row r="36" spans="1:11" ht="15" customHeight="1" x14ac:dyDescent="0.25">
      <c r="A36" s="31"/>
      <c r="B36" s="31"/>
      <c r="C36" s="16"/>
      <c r="J36" s="16"/>
      <c r="K36" s="16"/>
    </row>
    <row r="37" spans="1:11" ht="15" customHeight="1" x14ac:dyDescent="0.25">
      <c r="A37" s="31"/>
      <c r="B37" s="31"/>
      <c r="C37" s="16"/>
      <c r="J37" s="16"/>
      <c r="K37" s="16"/>
    </row>
    <row r="38" spans="1:11" ht="15" customHeight="1" x14ac:dyDescent="0.25">
      <c r="A38" s="31"/>
      <c r="B38" s="31"/>
      <c r="C38" s="16"/>
      <c r="J38" s="16"/>
      <c r="K38" s="16"/>
    </row>
    <row r="39" spans="1:11" x14ac:dyDescent="0.25">
      <c r="B39" s="16"/>
      <c r="C39" s="16"/>
    </row>
    <row r="40" spans="1:11" x14ac:dyDescent="0.25">
      <c r="B40" s="16"/>
      <c r="C40" s="16"/>
    </row>
    <row r="41" spans="1:11" x14ac:dyDescent="0.25">
      <c r="B41" s="16"/>
      <c r="C41" s="16"/>
    </row>
    <row r="42" spans="1:11" x14ac:dyDescent="0.25">
      <c r="B42" s="16"/>
      <c r="C42" s="16"/>
    </row>
    <row r="43" spans="1:11" x14ac:dyDescent="0.25">
      <c r="B43" s="16"/>
      <c r="C43" s="16"/>
    </row>
    <row r="44" spans="1:11" x14ac:dyDescent="0.25">
      <c r="B44" s="16"/>
      <c r="C44" s="16"/>
    </row>
  </sheetData>
  <mergeCells count="3">
    <mergeCell ref="A1:H3"/>
    <mergeCell ref="B5:C5"/>
    <mergeCell ref="E5:G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43"/>
  <sheetViews>
    <sheetView tabSelected="1" workbookViewId="0">
      <selection activeCell="G43" sqref="C23:G43"/>
    </sheetView>
  </sheetViews>
  <sheetFormatPr defaultRowHeight="15" x14ac:dyDescent="0.25"/>
  <cols>
    <col min="1" max="1" width="17" customWidth="1"/>
    <col min="2" max="2" width="19.85546875" customWidth="1"/>
    <col min="3" max="3" width="21.28515625" customWidth="1"/>
    <col min="4" max="4" width="20.28515625" customWidth="1"/>
    <col min="5" max="5" width="19.7109375" customWidth="1"/>
    <col min="6" max="6" width="16.5703125" customWidth="1"/>
    <col min="7" max="7" width="14.7109375" customWidth="1"/>
    <col min="8" max="8" width="13" customWidth="1"/>
    <col min="9" max="9" width="18.28515625" customWidth="1"/>
    <col min="10" max="10" width="16.28515625" customWidth="1"/>
    <col min="11" max="11" width="13.85546875" customWidth="1"/>
    <col min="12" max="12" width="10" customWidth="1"/>
    <col min="14" max="14" width="12.5703125" customWidth="1"/>
    <col min="15" max="15" width="12.140625" customWidth="1"/>
    <col min="16" max="16" width="14.28515625" customWidth="1"/>
    <col min="17" max="17" width="10.5703125" customWidth="1"/>
    <col min="20" max="20" width="11" customWidth="1"/>
  </cols>
  <sheetData>
    <row r="1" spans="1:24" ht="18" thickBot="1" x14ac:dyDescent="0.35">
      <c r="A1" s="29" t="s">
        <v>47</v>
      </c>
      <c r="B1" s="29" t="s">
        <v>18</v>
      </c>
      <c r="C1" s="29" t="s">
        <v>10</v>
      </c>
      <c r="D1" s="29" t="s">
        <v>69</v>
      </c>
      <c r="E1" s="29" t="s">
        <v>32</v>
      </c>
      <c r="F1" s="29" t="s">
        <v>74</v>
      </c>
      <c r="G1" s="29" t="s">
        <v>76</v>
      </c>
      <c r="H1" s="30" t="s">
        <v>78</v>
      </c>
      <c r="I1" s="30" t="s">
        <v>84</v>
      </c>
      <c r="J1" s="30" t="s">
        <v>86</v>
      </c>
      <c r="K1" s="30" t="s">
        <v>88</v>
      </c>
      <c r="L1" s="30" t="s">
        <v>91</v>
      </c>
      <c r="M1" s="30" t="s">
        <v>40</v>
      </c>
      <c r="N1" s="30" t="s">
        <v>93</v>
      </c>
      <c r="O1" s="30" t="s">
        <v>95</v>
      </c>
      <c r="P1" s="30" t="s">
        <v>106</v>
      </c>
      <c r="Q1" s="44" t="s">
        <v>107</v>
      </c>
      <c r="R1" s="30" t="s">
        <v>111</v>
      </c>
      <c r="S1" s="30" t="s">
        <v>112</v>
      </c>
      <c r="T1" s="30" t="s">
        <v>114</v>
      </c>
      <c r="U1" s="30" t="s">
        <v>117</v>
      </c>
      <c r="V1" s="30"/>
      <c r="W1" s="30"/>
      <c r="X1" s="30"/>
    </row>
    <row r="2" spans="1:24" ht="15.75" thickTop="1" x14ac:dyDescent="0.25">
      <c r="A2" t="s">
        <v>48</v>
      </c>
      <c r="B2" t="s">
        <v>48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  <c r="U2" t="s">
        <v>48</v>
      </c>
      <c r="V2" t="s">
        <v>48</v>
      </c>
      <c r="W2" t="s">
        <v>48</v>
      </c>
      <c r="X2" t="s">
        <v>48</v>
      </c>
    </row>
    <row r="3" spans="1:24" x14ac:dyDescent="0.25">
      <c r="A3" s="49" t="s">
        <v>49</v>
      </c>
      <c r="B3" s="49" t="s">
        <v>49</v>
      </c>
      <c r="C3" t="s">
        <v>67</v>
      </c>
      <c r="D3" t="s">
        <v>42</v>
      </c>
      <c r="E3" s="49" t="s">
        <v>59</v>
      </c>
      <c r="F3" s="49" t="s">
        <v>70</v>
      </c>
      <c r="G3" s="49" t="s">
        <v>70</v>
      </c>
      <c r="H3" s="49" t="s">
        <v>59</v>
      </c>
      <c r="I3" s="49" t="s">
        <v>70</v>
      </c>
      <c r="J3" s="49" t="s">
        <v>62</v>
      </c>
      <c r="K3" s="49" t="s">
        <v>70</v>
      </c>
      <c r="L3" s="49" t="s">
        <v>70</v>
      </c>
      <c r="M3" s="49" t="s">
        <v>71</v>
      </c>
      <c r="N3" s="49" t="s">
        <v>70</v>
      </c>
      <c r="O3" t="s">
        <v>96</v>
      </c>
      <c r="P3" t="s">
        <v>42</v>
      </c>
      <c r="Q3" t="s">
        <v>42</v>
      </c>
      <c r="R3" s="49" t="s">
        <v>70</v>
      </c>
      <c r="S3" s="49" t="s">
        <v>70</v>
      </c>
      <c r="T3" t="s">
        <v>42</v>
      </c>
      <c r="U3" s="49" t="s">
        <v>70</v>
      </c>
    </row>
    <row r="4" spans="1:24" x14ac:dyDescent="0.25">
      <c r="A4" t="s">
        <v>41</v>
      </c>
      <c r="B4" t="s">
        <v>42</v>
      </c>
      <c r="C4" t="s">
        <v>43</v>
      </c>
      <c r="D4" t="s">
        <v>43</v>
      </c>
      <c r="E4" t="s">
        <v>42</v>
      </c>
      <c r="F4" t="s">
        <v>56</v>
      </c>
      <c r="G4" t="s">
        <v>77</v>
      </c>
      <c r="H4" s="49" t="s">
        <v>70</v>
      </c>
      <c r="I4" t="s">
        <v>42</v>
      </c>
      <c r="J4" s="49" t="s">
        <v>63</v>
      </c>
      <c r="K4" t="s">
        <v>42</v>
      </c>
      <c r="L4" t="s">
        <v>77</v>
      </c>
      <c r="M4" t="s">
        <v>42</v>
      </c>
      <c r="N4" t="s">
        <v>77</v>
      </c>
      <c r="O4" t="s">
        <v>42</v>
      </c>
      <c r="P4" t="s">
        <v>43</v>
      </c>
      <c r="Q4" t="s">
        <v>43</v>
      </c>
      <c r="R4" t="s">
        <v>77</v>
      </c>
      <c r="S4" t="s">
        <v>77</v>
      </c>
      <c r="T4" t="s">
        <v>43</v>
      </c>
      <c r="U4" t="s">
        <v>42</v>
      </c>
    </row>
    <row r="5" spans="1:24" x14ac:dyDescent="0.25">
      <c r="A5" t="s">
        <v>50</v>
      </c>
      <c r="B5" t="s">
        <v>43</v>
      </c>
      <c r="C5" t="s">
        <v>56</v>
      </c>
      <c r="D5" t="s">
        <v>56</v>
      </c>
      <c r="E5" t="s">
        <v>56</v>
      </c>
      <c r="F5" t="s">
        <v>57</v>
      </c>
      <c r="G5" t="s">
        <v>42</v>
      </c>
      <c r="H5" t="s">
        <v>77</v>
      </c>
      <c r="I5" t="s">
        <v>85</v>
      </c>
      <c r="J5" s="49" t="s">
        <v>87</v>
      </c>
      <c r="K5" t="s">
        <v>43</v>
      </c>
      <c r="L5" t="s">
        <v>56</v>
      </c>
      <c r="M5" t="s">
        <v>56</v>
      </c>
      <c r="N5" t="s">
        <v>42</v>
      </c>
      <c r="O5" t="s">
        <v>43</v>
      </c>
      <c r="P5" t="s">
        <v>56</v>
      </c>
      <c r="Q5" t="s">
        <v>56</v>
      </c>
      <c r="R5" t="s">
        <v>42</v>
      </c>
      <c r="S5" t="s">
        <v>113</v>
      </c>
      <c r="T5" t="s">
        <v>56</v>
      </c>
      <c r="U5" t="s">
        <v>56</v>
      </c>
    </row>
    <row r="6" spans="1:24" x14ac:dyDescent="0.25">
      <c r="A6" t="s">
        <v>51</v>
      </c>
      <c r="B6" t="s">
        <v>56</v>
      </c>
      <c r="C6" t="s">
        <v>57</v>
      </c>
      <c r="D6" t="s">
        <v>57</v>
      </c>
      <c r="E6" t="s">
        <v>57</v>
      </c>
      <c r="F6" t="s">
        <v>42</v>
      </c>
      <c r="G6" t="s">
        <v>43</v>
      </c>
      <c r="H6" t="s">
        <v>42</v>
      </c>
      <c r="I6" s="49" t="s">
        <v>59</v>
      </c>
      <c r="J6" s="49" t="s">
        <v>59</v>
      </c>
      <c r="K6" t="s">
        <v>56</v>
      </c>
      <c r="L6" t="s">
        <v>57</v>
      </c>
      <c r="M6" t="s">
        <v>57</v>
      </c>
      <c r="N6" t="s">
        <v>43</v>
      </c>
      <c r="O6" t="s">
        <v>56</v>
      </c>
      <c r="P6" t="s">
        <v>57</v>
      </c>
      <c r="Q6" t="s">
        <v>57</v>
      </c>
      <c r="R6" t="s">
        <v>43</v>
      </c>
      <c r="S6" t="s">
        <v>42</v>
      </c>
      <c r="T6" t="s">
        <v>57</v>
      </c>
      <c r="U6" t="s">
        <v>57</v>
      </c>
    </row>
    <row r="7" spans="1:24" x14ac:dyDescent="0.25">
      <c r="A7" t="s">
        <v>52</v>
      </c>
      <c r="B7" t="s">
        <v>57</v>
      </c>
      <c r="C7" s="49" t="s">
        <v>44</v>
      </c>
      <c r="D7" s="49" t="s">
        <v>70</v>
      </c>
      <c r="E7" s="49" t="s">
        <v>70</v>
      </c>
      <c r="F7" t="s">
        <v>43</v>
      </c>
      <c r="G7" t="s">
        <v>56</v>
      </c>
      <c r="H7" t="s">
        <v>56</v>
      </c>
      <c r="I7" s="49" t="s">
        <v>64</v>
      </c>
      <c r="J7" t="s">
        <v>56</v>
      </c>
      <c r="K7" t="s">
        <v>57</v>
      </c>
      <c r="L7" t="s">
        <v>42</v>
      </c>
      <c r="M7" s="49" t="s">
        <v>59</v>
      </c>
      <c r="N7" t="s">
        <v>56</v>
      </c>
      <c r="O7" t="s">
        <v>57</v>
      </c>
      <c r="P7" s="49" t="s">
        <v>59</v>
      </c>
      <c r="Q7" s="49" t="s">
        <v>59</v>
      </c>
      <c r="R7" t="s">
        <v>56</v>
      </c>
      <c r="S7" t="s">
        <v>43</v>
      </c>
      <c r="T7" s="49" t="s">
        <v>71</v>
      </c>
      <c r="U7" s="49" t="s">
        <v>87</v>
      </c>
    </row>
    <row r="8" spans="1:24" x14ac:dyDescent="0.25">
      <c r="A8" t="s">
        <v>53</v>
      </c>
      <c r="B8" t="s">
        <v>58</v>
      </c>
      <c r="C8" s="49" t="s">
        <v>59</v>
      </c>
      <c r="D8" t="s">
        <v>41</v>
      </c>
      <c r="E8" t="s">
        <v>66</v>
      </c>
      <c r="F8" s="49" t="s">
        <v>64</v>
      </c>
      <c r="G8" t="s">
        <v>57</v>
      </c>
      <c r="H8" t="s">
        <v>82</v>
      </c>
      <c r="I8" t="s">
        <v>65</v>
      </c>
      <c r="J8" t="s">
        <v>57</v>
      </c>
      <c r="K8" s="49" t="s">
        <v>59</v>
      </c>
      <c r="L8" t="s">
        <v>43</v>
      </c>
      <c r="M8" t="s">
        <v>92</v>
      </c>
      <c r="N8" t="s">
        <v>57</v>
      </c>
      <c r="O8" s="49" t="s">
        <v>64</v>
      </c>
      <c r="P8" s="49" t="s">
        <v>71</v>
      </c>
      <c r="Q8" s="49" t="s">
        <v>71</v>
      </c>
      <c r="R8" t="s">
        <v>57</v>
      </c>
      <c r="S8" t="s">
        <v>56</v>
      </c>
      <c r="T8" t="s">
        <v>115</v>
      </c>
      <c r="U8" s="49" t="s">
        <v>59</v>
      </c>
    </row>
    <row r="9" spans="1:24" x14ac:dyDescent="0.25">
      <c r="A9" t="s">
        <v>54</v>
      </c>
      <c r="B9" s="49" t="s">
        <v>59</v>
      </c>
      <c r="C9" t="s">
        <v>68</v>
      </c>
      <c r="D9" s="49" t="s">
        <v>71</v>
      </c>
      <c r="F9" t="s">
        <v>65</v>
      </c>
      <c r="G9" s="49" t="s">
        <v>71</v>
      </c>
      <c r="H9" s="49" t="s">
        <v>71</v>
      </c>
      <c r="I9" s="49" t="s">
        <v>62</v>
      </c>
      <c r="J9" t="s">
        <v>42</v>
      </c>
      <c r="K9" s="49" t="s">
        <v>71</v>
      </c>
      <c r="L9" s="49" t="s">
        <v>64</v>
      </c>
      <c r="N9" s="49" t="s">
        <v>59</v>
      </c>
      <c r="O9" t="s">
        <v>65</v>
      </c>
      <c r="P9" t="s">
        <v>71</v>
      </c>
      <c r="Q9" t="s">
        <v>71</v>
      </c>
      <c r="S9" t="s">
        <v>57</v>
      </c>
      <c r="T9" s="49" t="s">
        <v>59</v>
      </c>
      <c r="U9" s="49" t="s">
        <v>62</v>
      </c>
    </row>
    <row r="10" spans="1:24" x14ac:dyDescent="0.25">
      <c r="A10" t="s">
        <v>55</v>
      </c>
      <c r="B10" t="s">
        <v>60</v>
      </c>
      <c r="D10" s="49" t="s">
        <v>72</v>
      </c>
      <c r="F10" s="49" t="s">
        <v>75</v>
      </c>
      <c r="G10" s="49" t="s">
        <v>59</v>
      </c>
      <c r="H10" t="s">
        <v>80</v>
      </c>
      <c r="I10" s="49" t="s">
        <v>63</v>
      </c>
      <c r="J10" t="s">
        <v>43</v>
      </c>
      <c r="K10" t="s">
        <v>89</v>
      </c>
      <c r="L10" t="s">
        <v>65</v>
      </c>
      <c r="N10" t="s">
        <v>94</v>
      </c>
      <c r="O10" s="49" t="s">
        <v>59</v>
      </c>
      <c r="Q10" s="49" t="s">
        <v>108</v>
      </c>
      <c r="S10" s="49" t="s">
        <v>59</v>
      </c>
      <c r="T10" t="s">
        <v>116</v>
      </c>
      <c r="U10" s="49" t="s">
        <v>63</v>
      </c>
    </row>
    <row r="11" spans="1:24" x14ac:dyDescent="0.25">
      <c r="A11" s="49" t="s">
        <v>44</v>
      </c>
      <c r="B11" s="49" t="s">
        <v>61</v>
      </c>
      <c r="D11" t="s">
        <v>73</v>
      </c>
      <c r="F11" s="49" t="s">
        <v>59</v>
      </c>
      <c r="H11" s="49" t="s">
        <v>83</v>
      </c>
      <c r="I11" s="49" t="s">
        <v>79</v>
      </c>
      <c r="J11" s="49" t="s">
        <v>64</v>
      </c>
      <c r="K11" s="49" t="s">
        <v>90</v>
      </c>
      <c r="L11" s="49" t="s">
        <v>59</v>
      </c>
      <c r="N11" t="s">
        <v>94</v>
      </c>
      <c r="O11" s="49" t="s">
        <v>81</v>
      </c>
      <c r="Q11" t="s">
        <v>109</v>
      </c>
      <c r="U11" s="49" t="s">
        <v>118</v>
      </c>
    </row>
    <row r="12" spans="1:24" x14ac:dyDescent="0.25">
      <c r="B12" s="49" t="s">
        <v>62</v>
      </c>
      <c r="I12" s="49" t="s">
        <v>61</v>
      </c>
      <c r="J12" t="s">
        <v>65</v>
      </c>
      <c r="K12" s="49" t="s">
        <v>62</v>
      </c>
      <c r="U12" s="49" t="s">
        <v>119</v>
      </c>
    </row>
    <row r="13" spans="1:24" x14ac:dyDescent="0.25">
      <c r="B13" s="49" t="s">
        <v>63</v>
      </c>
      <c r="J13" s="49" t="s">
        <v>70</v>
      </c>
      <c r="K13" s="49" t="s">
        <v>63</v>
      </c>
      <c r="U13" t="s">
        <v>119</v>
      </c>
    </row>
    <row r="14" spans="1:24" x14ac:dyDescent="0.25">
      <c r="B14" s="49" t="s">
        <v>64</v>
      </c>
      <c r="J14" t="s">
        <v>77</v>
      </c>
      <c r="U14" t="s">
        <v>119</v>
      </c>
    </row>
    <row r="15" spans="1:24" x14ac:dyDescent="0.25">
      <c r="B15" t="s">
        <v>65</v>
      </c>
    </row>
    <row r="16" spans="1:24" x14ac:dyDescent="0.25">
      <c r="B16" t="s">
        <v>66</v>
      </c>
    </row>
    <row r="17" spans="1:24" s="46" customFormat="1" x14ac:dyDescent="0.25">
      <c r="A17" s="45">
        <v>78000</v>
      </c>
      <c r="B17" s="45">
        <v>96000</v>
      </c>
      <c r="C17" s="45">
        <v>189000</v>
      </c>
      <c r="D17" s="45">
        <v>135000</v>
      </c>
      <c r="E17" s="45">
        <v>159000</v>
      </c>
      <c r="F17" s="45" t="s">
        <v>97</v>
      </c>
      <c r="G17" s="45">
        <v>113544</v>
      </c>
      <c r="H17" s="45">
        <v>84492</v>
      </c>
      <c r="I17" s="45">
        <v>117849</v>
      </c>
      <c r="J17" s="45" t="s">
        <v>110</v>
      </c>
      <c r="K17" s="45">
        <v>90200</v>
      </c>
      <c r="L17" s="45">
        <v>75000</v>
      </c>
      <c r="M17" s="45">
        <f>35000*3</f>
        <v>105000</v>
      </c>
      <c r="N17" s="45">
        <v>95000</v>
      </c>
      <c r="O17" s="45">
        <v>120000</v>
      </c>
      <c r="P17" s="45">
        <v>102000</v>
      </c>
      <c r="Q17" s="45">
        <v>84000</v>
      </c>
      <c r="R17" s="45">
        <v>85540</v>
      </c>
      <c r="S17" s="45">
        <v>150886</v>
      </c>
      <c r="T17" s="45">
        <v>67852</v>
      </c>
      <c r="U17" s="45">
        <v>121104</v>
      </c>
      <c r="V17" s="45"/>
      <c r="W17" s="45"/>
      <c r="X17" s="45"/>
    </row>
    <row r="18" spans="1:24" x14ac:dyDescent="0.25">
      <c r="A18" s="46">
        <f>SUM(A17/3)</f>
        <v>26000</v>
      </c>
      <c r="B18" s="46">
        <f t="shared" ref="B18:T18" si="0">SUM(B17/3)</f>
        <v>32000</v>
      </c>
      <c r="C18" s="46">
        <f t="shared" si="0"/>
        <v>63000</v>
      </c>
      <c r="D18" s="46">
        <f t="shared" si="0"/>
        <v>45000</v>
      </c>
      <c r="E18" s="46">
        <f t="shared" si="0"/>
        <v>53000</v>
      </c>
      <c r="F18" s="46"/>
      <c r="G18" s="46">
        <f t="shared" si="0"/>
        <v>37848</v>
      </c>
      <c r="H18" s="46">
        <f t="shared" si="0"/>
        <v>28164</v>
      </c>
      <c r="I18" s="46">
        <f t="shared" si="0"/>
        <v>39283</v>
      </c>
      <c r="J18" s="46" t="e">
        <f t="shared" si="0"/>
        <v>#VALUE!</v>
      </c>
      <c r="K18" s="46">
        <f t="shared" si="0"/>
        <v>30066.666666666668</v>
      </c>
      <c r="L18" s="46">
        <f t="shared" si="0"/>
        <v>25000</v>
      </c>
      <c r="M18" s="46">
        <f t="shared" si="0"/>
        <v>35000</v>
      </c>
      <c r="N18" s="46">
        <f t="shared" si="0"/>
        <v>31666.666666666668</v>
      </c>
      <c r="O18" s="46">
        <f t="shared" si="0"/>
        <v>40000</v>
      </c>
      <c r="P18" s="46">
        <f t="shared" si="0"/>
        <v>34000</v>
      </c>
      <c r="Q18" s="46">
        <f t="shared" si="0"/>
        <v>28000</v>
      </c>
      <c r="R18" s="46">
        <f t="shared" si="0"/>
        <v>28513.333333333332</v>
      </c>
      <c r="S18" s="46">
        <f t="shared" si="0"/>
        <v>50295.333333333336</v>
      </c>
      <c r="T18" s="46">
        <f t="shared" si="0"/>
        <v>22617.333333333332</v>
      </c>
      <c r="U18" s="46">
        <f t="shared" ref="U18:X18" si="1">SUM(U17/3)</f>
        <v>40368</v>
      </c>
      <c r="V18" s="46">
        <f t="shared" si="1"/>
        <v>0</v>
      </c>
      <c r="W18" s="46">
        <f t="shared" si="1"/>
        <v>0</v>
      </c>
      <c r="X18" s="46">
        <f t="shared" si="1"/>
        <v>0</v>
      </c>
    </row>
    <row r="20" spans="1:24" x14ac:dyDescent="0.25">
      <c r="A20" s="46">
        <f>AVERAGE(A17:U17)</f>
        <v>108919.31578947368</v>
      </c>
    </row>
    <row r="21" spans="1:24" x14ac:dyDescent="0.25">
      <c r="A21" s="46">
        <f>AVERAGE(A18:I18,K18:U18)</f>
        <v>36306.438596491236</v>
      </c>
    </row>
    <row r="23" spans="1:24" ht="15.75" thickBot="1" x14ac:dyDescent="0.3"/>
    <row r="24" spans="1:24" x14ac:dyDescent="0.25">
      <c r="C24" s="47"/>
      <c r="D24" s="48"/>
      <c r="E24" s="16"/>
      <c r="I24" s="67" t="s">
        <v>125</v>
      </c>
      <c r="J24" s="68"/>
      <c r="K24" s="69"/>
    </row>
    <row r="25" spans="1:24" x14ac:dyDescent="0.25">
      <c r="C25" s="47"/>
      <c r="D25" s="48"/>
      <c r="E25" s="16"/>
      <c r="I25" s="57" t="s">
        <v>18</v>
      </c>
      <c r="J25" s="56" t="s">
        <v>93</v>
      </c>
      <c r="K25" s="55" t="s">
        <v>117</v>
      </c>
    </row>
    <row r="26" spans="1:24" x14ac:dyDescent="0.25">
      <c r="C26" s="47"/>
      <c r="D26" s="48"/>
      <c r="E26" s="16"/>
      <c r="I26" s="57" t="s">
        <v>120</v>
      </c>
      <c r="J26" s="57" t="s">
        <v>95</v>
      </c>
      <c r="K26" s="50"/>
    </row>
    <row r="27" spans="1:24" x14ac:dyDescent="0.25">
      <c r="C27" s="47"/>
      <c r="D27" s="48"/>
      <c r="E27" s="16"/>
      <c r="I27" s="55" t="s">
        <v>121</v>
      </c>
      <c r="J27" s="50" t="s">
        <v>106</v>
      </c>
      <c r="K27" s="50"/>
    </row>
    <row r="28" spans="1:24" x14ac:dyDescent="0.25">
      <c r="C28" s="47"/>
      <c r="D28" s="48"/>
      <c r="E28" s="16"/>
      <c r="I28" s="50" t="s">
        <v>122</v>
      </c>
      <c r="J28" s="55" t="s">
        <v>123</v>
      </c>
      <c r="K28" s="50"/>
    </row>
    <row r="29" spans="1:24" x14ac:dyDescent="0.25">
      <c r="C29" s="47"/>
      <c r="D29" s="48"/>
      <c r="E29" s="16"/>
      <c r="I29" s="55" t="s">
        <v>91</v>
      </c>
      <c r="J29" s="50" t="s">
        <v>114</v>
      </c>
      <c r="K29" s="50"/>
    </row>
    <row r="30" spans="1:24" x14ac:dyDescent="0.25">
      <c r="C30" s="47"/>
      <c r="D30" s="48"/>
      <c r="E30" s="16"/>
    </row>
    <row r="31" spans="1:24" x14ac:dyDescent="0.25">
      <c r="C31" s="47"/>
      <c r="D31" s="48"/>
      <c r="E31" s="16"/>
    </row>
    <row r="32" spans="1:24" x14ac:dyDescent="0.25">
      <c r="C32" s="47"/>
      <c r="D32" s="48"/>
      <c r="E32" s="16"/>
    </row>
    <row r="33" spans="3:7" x14ac:dyDescent="0.25">
      <c r="C33" s="47"/>
      <c r="D33" s="48"/>
      <c r="E33" s="16"/>
    </row>
    <row r="34" spans="3:7" x14ac:dyDescent="0.25">
      <c r="C34" s="47"/>
      <c r="D34" s="48"/>
      <c r="E34" s="16"/>
    </row>
    <row r="35" spans="3:7" x14ac:dyDescent="0.25">
      <c r="C35" s="47"/>
      <c r="D35" s="48"/>
      <c r="E35" s="16"/>
    </row>
    <row r="36" spans="3:7" x14ac:dyDescent="0.25">
      <c r="C36" s="47"/>
      <c r="D36" s="48"/>
      <c r="E36" s="52"/>
      <c r="F36" s="53"/>
      <c r="G36" s="53"/>
    </row>
    <row r="37" spans="3:7" x14ac:dyDescent="0.25">
      <c r="C37" s="47"/>
      <c r="D37" s="48"/>
      <c r="E37" s="16"/>
      <c r="F37" s="54"/>
      <c r="G37" s="54"/>
    </row>
    <row r="38" spans="3:7" x14ac:dyDescent="0.25">
      <c r="C38" s="47"/>
      <c r="D38" s="48"/>
      <c r="E38" s="16"/>
      <c r="F38" s="54"/>
      <c r="G38" s="54"/>
    </row>
    <row r="39" spans="3:7" x14ac:dyDescent="0.25">
      <c r="C39" s="47"/>
      <c r="D39" s="48"/>
      <c r="E39" s="16"/>
      <c r="F39" s="54"/>
      <c r="G39" s="54"/>
    </row>
    <row r="40" spans="3:7" x14ac:dyDescent="0.25">
      <c r="C40" s="47"/>
      <c r="D40" s="48"/>
      <c r="E40" s="16"/>
      <c r="G40" s="54"/>
    </row>
    <row r="43" spans="3:7" x14ac:dyDescent="0.25">
      <c r="C43" s="22"/>
      <c r="D43" s="23"/>
      <c r="F43" s="51"/>
    </row>
  </sheetData>
  <mergeCells count="1">
    <mergeCell ref="I24:K24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</dc:creator>
  <cp:lastModifiedBy>Eddie</cp:lastModifiedBy>
  <dcterms:created xsi:type="dcterms:W3CDTF">2014-04-30T20:33:24Z</dcterms:created>
  <dcterms:modified xsi:type="dcterms:W3CDTF">2015-05-05T04:19:23Z</dcterms:modified>
</cp:coreProperties>
</file>